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6185" windowHeight="6255" activeTab="3"/>
  </bookViews>
  <sheets>
    <sheet name="Pay Equity Data Entry Form" sheetId="1" r:id="rId1"/>
    <sheet name="PivotTable" sheetId="2" state="hidden" r:id="rId2"/>
    <sheet name="PE 10-249 Worksheet" sheetId="3" r:id="rId3"/>
    <sheet name="Reporting Form" sheetId="4" r:id="rId4"/>
    <sheet name="Calculations" sheetId="5" state="hidden" r:id="rId5"/>
    <sheet name="Sheet1" sheetId="6" r:id="rId6"/>
  </sheets>
  <externalReferences>
    <externalReference r:id="rId10"/>
  </externalReferences>
  <definedNames>
    <definedName name="Emp._ID__Name_or_Number">'Pay Equity Data Entry Form'!$A$14:$A$65536</definedName>
    <definedName name="Ending">'Pay Equity Data Entry Form'!#REF!</definedName>
    <definedName name="Full_Part__U_or_P">'Pay Equity Data Entry Form'!$D$26:$D$65536</definedName>
    <definedName name="Gender__M_or_F">'Pay Equity Data Entry Form'!$C$26:$C$65536</definedName>
    <definedName name="Hourly_or_Salaried__H_or_S">'Pay Equity Data Entry Form'!#REF!</definedName>
    <definedName name="Job._Cat">'Pay Equity Data Entry Form'!$B$26:$B$65536</definedName>
    <definedName name="pt1">'PivotTable'!$A$1</definedName>
    <definedName name="TEMP">'PE 10-249 Worksheet'!$I$16:$I$24</definedName>
    <definedName name="Total_Annual_Compens_ation">'Pay Equity Data Entry Form'!$E$26:$E$65536</definedName>
    <definedName name="Total_Annual_Hours">'Pay Equity Data Entry Form'!$F$26:$F$65536</definedName>
    <definedName name="Z_94019829_0753_4FAB_9705_64745084CEBB_.wvu.Cols" localSheetId="0" hidden="1">'Pay Equity Data Entry Form'!$G:$G</definedName>
    <definedName name="Z_94019829_0753_4FAB_9705_64745084CEBB_.wvu.Cols" localSheetId="2" hidden="1">'PE 10-249 Worksheet'!$I:$I</definedName>
    <definedName name="Z_94019829_0753_4FAB_9705_64745084CEBB_.wvu.PrintArea" localSheetId="0" hidden="1">'Pay Equity Data Entry Form'!$A$1:$J$59</definedName>
    <definedName name="Z_94019829_0753_4FAB_9705_64745084CEBB_.wvu.Rows" localSheetId="0" hidden="1">'Pay Equity Data Entry Form'!$2:$37</definedName>
  </definedNames>
  <calcPr fullCalcOnLoad="1"/>
  <pivotCaches>
    <pivotCache cacheId="1" r:id="rId7"/>
  </pivotCaches>
</workbook>
</file>

<file path=xl/sharedStrings.xml><?xml version="1.0" encoding="utf-8"?>
<sst xmlns="http://schemas.openxmlformats.org/spreadsheetml/2006/main" count="349" uniqueCount="93">
  <si>
    <t>m</t>
  </si>
  <si>
    <t>f</t>
  </si>
  <si>
    <t>Total Annual Hours</t>
  </si>
  <si>
    <t>Data</t>
  </si>
  <si>
    <t>Job Category numbers to use:
1 - Officers and Managers
2 - Professionals
3 - Technicians
4 - Sales Workers
5 - Office and Admin. Support
6 - Craft Workers (Skilled)
7 - Operatives (Semi-Skilled)
8 - Laborers (Unskilled)
9 - Service Workers</t>
  </si>
  <si>
    <t>Company name:</t>
  </si>
  <si>
    <t>Mailing address line 1:</t>
  </si>
  <si>
    <t>Mailing address line 2:</t>
  </si>
  <si>
    <t>City, state, zip code:</t>
  </si>
  <si>
    <t>Phone:</t>
  </si>
  <si>
    <t>E-mail address:</t>
  </si>
  <si>
    <t>FEIN number:</t>
  </si>
  <si>
    <t>EAN number:</t>
  </si>
  <si>
    <t>SHARE vendor number:</t>
  </si>
  <si>
    <t>Reporting calendar year:</t>
  </si>
  <si>
    <t xml:space="preserve">Pay Equity Report PE10-249 Worksheet </t>
  </si>
  <si>
    <t>Job Category</t>
  </si>
  <si>
    <t>No. Females</t>
  </si>
  <si>
    <t>Female Avg</t>
  </si>
  <si>
    <t>No. Males</t>
  </si>
  <si>
    <t>Male Avg</t>
  </si>
  <si>
    <t>Gap (Absolute $)</t>
  </si>
  <si>
    <t>Gap (Absolute %)</t>
  </si>
  <si>
    <t>1 - Officers and Managers</t>
  </si>
  <si>
    <t>2 - Professionals</t>
  </si>
  <si>
    <t>3 - Technicians</t>
  </si>
  <si>
    <t>4 - Sales Workers</t>
  </si>
  <si>
    <t>5 - Office and Admin. Support</t>
  </si>
  <si>
    <t>6 - Craft Workers (Skilled)</t>
  </si>
  <si>
    <t>7 - Operatives (Semi-Skilled)</t>
  </si>
  <si>
    <t>8 - Laborers (Unskilled)</t>
  </si>
  <si>
    <t>9 - Service Workers</t>
  </si>
  <si>
    <t>Total # Job Categories With No Employees</t>
  </si>
  <si>
    <t>Total # Female Only Job Categories</t>
  </si>
  <si>
    <t>Total # Male Only Job Categories</t>
  </si>
  <si>
    <t>Total #  Females (all categories)</t>
  </si>
  <si>
    <t xml:space="preserve">  Total # Full Time Females</t>
  </si>
  <si>
    <t xml:space="preserve">  Total # Part Time Females</t>
  </si>
  <si>
    <t>Total #  Males (all categories)</t>
  </si>
  <si>
    <t xml:space="preserve">   Total # Full Time Males</t>
  </si>
  <si>
    <t xml:space="preserve">   Total # Part Time Males</t>
  </si>
  <si>
    <t>Total # Employees</t>
  </si>
  <si>
    <t>% of Total for Females</t>
  </si>
  <si>
    <t>% of Total for Males</t>
  </si>
  <si>
    <t>Pay Equity Reporting Form PE10-249</t>
  </si>
  <si>
    <t>Female % Workforce</t>
  </si>
  <si>
    <t>Male % Workforce</t>
  </si>
  <si>
    <t>Document must be signed by the principal executive of the company:</t>
  </si>
  <si>
    <t>Name and title, printed</t>
  </si>
  <si>
    <t>Signature</t>
  </si>
  <si>
    <t>Date</t>
  </si>
  <si>
    <t>Female Grand Total Comp.</t>
  </si>
  <si>
    <t>Female Grand Total Hours</t>
  </si>
  <si>
    <t>Male Grand Total Comp.</t>
  </si>
  <si>
    <t>Male Grand Total Hours</t>
  </si>
  <si>
    <t>Gender (m or f)</t>
  </si>
  <si>
    <t>Full/Part (ft or pt)</t>
  </si>
  <si>
    <t>ft</t>
  </si>
  <si>
    <t>pt</t>
  </si>
  <si>
    <t>Employer to enter data here:</t>
  </si>
  <si>
    <t>-</t>
  </si>
  <si>
    <t>Job Category Number</t>
  </si>
  <si>
    <t>Emp. ID (Name or Number)</t>
  </si>
  <si>
    <t>Grand Total</t>
  </si>
  <si>
    <t>Sum of Total Annual Compen-sation ($)</t>
  </si>
  <si>
    <t>1 Total</t>
  </si>
  <si>
    <t>2 Total</t>
  </si>
  <si>
    <t>3 Total</t>
  </si>
  <si>
    <t>4 Total</t>
  </si>
  <si>
    <t>5 Total</t>
  </si>
  <si>
    <t>6 Total</t>
  </si>
  <si>
    <t>7 Total</t>
  </si>
  <si>
    <t>8 Total</t>
  </si>
  <si>
    <t>9 Total</t>
  </si>
  <si>
    <t>Total Annual Compen-sation ($)</t>
  </si>
  <si>
    <t>Sum of Total Annual Hours</t>
  </si>
  <si>
    <t>f Total</t>
  </si>
  <si>
    <t>m Total</t>
  </si>
  <si>
    <t>Number of Employees</t>
  </si>
  <si>
    <t>Gender
(m or f)</t>
  </si>
  <si>
    <t xml:space="preserve"> </t>
  </si>
  <si>
    <t>Company Name:</t>
  </si>
  <si>
    <t>PO# __________</t>
  </si>
  <si>
    <t>ITB #:_________________RFP#__________________</t>
  </si>
  <si>
    <t xml:space="preserve">  Weighted average gap (%)</t>
  </si>
  <si>
    <t>gap times no. empl.</t>
  </si>
  <si>
    <t>total no. empl</t>
  </si>
  <si>
    <t>After data entry is complete, SAVE YOUR FILE.
Excel 2007 users: in menu bar click on "Data" then click "Refresh All"; RESAVE YOUR FILE
For earlier versions of Excel (1997-2003) refer to "PE10-249 Employee Data Entry Form Instructions" (pdf)                 Do NOT Submit this worksheet - for help please contact our office at 505-768-4712 or odhr@cabq.gov</t>
  </si>
  <si>
    <t>Do not submit this worksheet</t>
  </si>
  <si>
    <t>Submit only this worksheet</t>
  </si>
  <si>
    <t>To certify that you have no employees working in New Mexico, check the box to the left.  You are not required to enter employee data, but you must complete the employer information above and submit your reporting form.</t>
  </si>
  <si>
    <t>Calculated Weighted Average Gap</t>
  </si>
  <si>
    <t>Note:  Data entry starts on row 41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</si>
</sst>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00%"/>
    <numFmt numFmtId="167" formatCode="0_);[Red]\(0\)"/>
    <numFmt numFmtId="168" formatCode="0.0000%"/>
    <numFmt numFmtId="169" formatCode="&quot;$&quot;#,##0.0000_);[Red]\(&quot;$&quot;#,##0.0000\)"/>
  </numFmts>
  <fonts count="40">
    <font>
      <sz val="10"/>
      <name val="Arial"/>
      <family val="0"/>
    </font>
    <font>
      <sz val="11"/>
      <color indexed="8"/>
      <name val="Calibri"/>
      <family val="2"/>
    </font>
    <font>
      <b/>
      <sz val="12"/>
      <name val="Arial"/>
      <family val="2"/>
    </font>
    <font>
      <u val="single"/>
      <sz val="10"/>
      <color indexed="12"/>
      <name val="Arial"/>
      <family val="2"/>
    </font>
    <font>
      <u val="single"/>
      <sz val="10"/>
      <color indexed="36"/>
      <name val="Arial"/>
      <family val="2"/>
    </font>
    <font>
      <sz val="11"/>
      <name val="Arial"/>
      <family val="2"/>
    </font>
    <font>
      <b/>
      <sz val="10"/>
      <name val="Arial"/>
      <family val="2"/>
    </font>
    <font>
      <sz val="12"/>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b/>
      <sz val="12"/>
      <color indexed="10"/>
      <name val="Arial"/>
      <family val="2"/>
    </font>
    <font>
      <b/>
      <sz val="12"/>
      <name val="Times New Roman"/>
      <family val="1"/>
    </font>
    <font>
      <sz val="8"/>
      <name val="Tahom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u val="single"/>
      <sz val="10"/>
      <color indexed="8"/>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u val="single"/>
      <sz val="10"/>
      <color theme="1"/>
      <name val="Arial"/>
      <family val="2"/>
    </font>
    <font>
      <b/>
      <sz val="10"/>
      <color rgb="FFFF0000"/>
      <name val="Arial"/>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right/>
      <top/>
      <bottom style="medium"/>
    </border>
    <border>
      <left>
        <color indexed="63"/>
      </left>
      <right>
        <color indexed="63"/>
      </right>
      <top>
        <color indexed="63"/>
      </top>
      <bottom style="thin"/>
    </border>
    <border>
      <left style="medium"/>
      <right style="medium"/>
      <top style="medium"/>
      <bottom style="medium"/>
    </border>
    <border>
      <left>
        <color indexed="63"/>
      </left>
      <right style="thin"/>
      <top style="thin"/>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double">
        <color indexed="8"/>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4" borderId="0" applyNumberFormat="0" applyBorder="0" applyAlignment="0" applyProtection="0"/>
    <xf numFmtId="0" fontId="29" fillId="7"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3" borderId="0" applyNumberFormat="0" applyBorder="0" applyAlignment="0" applyProtection="0"/>
    <xf numFmtId="0" fontId="29" fillId="13"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18" fillId="18" borderId="1" applyNumberFormat="0" applyAlignment="0" applyProtection="0"/>
    <xf numFmtId="0" fontId="3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34" fillId="9" borderId="1" applyNumberFormat="0" applyAlignment="0" applyProtection="0"/>
    <xf numFmtId="0" fontId="11" fillId="0" borderId="6" applyNumberFormat="0" applyFill="0" applyAlignment="0" applyProtection="0"/>
    <xf numFmtId="0" fontId="23" fillId="20" borderId="0" applyNumberFormat="0" applyBorder="0" applyAlignment="0" applyProtection="0"/>
    <xf numFmtId="0" fontId="0" fillId="21" borderId="7" applyNumberFormat="0" applyFont="0" applyAlignment="0" applyProtection="0"/>
    <xf numFmtId="0" fontId="35" fillId="18"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64">
    <xf numFmtId="0" fontId="0" fillId="0" borderId="0" xfId="0" applyAlignment="1">
      <alignment/>
    </xf>
    <xf numFmtId="0" fontId="0" fillId="0" borderId="0" xfId="0" applyBorder="1" applyAlignment="1">
      <alignment horizontal="center"/>
    </xf>
    <xf numFmtId="0" fontId="2" fillId="0" borderId="0" xfId="0" applyFont="1" applyBorder="1" applyAlignment="1">
      <alignment horizontal="center" vertical="center" wrapText="1"/>
    </xf>
    <xf numFmtId="0" fontId="6" fillId="0" borderId="0" xfId="0" applyFont="1" applyAlignment="1" applyProtection="1">
      <alignment vertical="center"/>
      <protection/>
    </xf>
    <xf numFmtId="0" fontId="0" fillId="0" borderId="0" xfId="0" applyBorder="1" applyAlignment="1">
      <alignment/>
    </xf>
    <xf numFmtId="0" fontId="6" fillId="0" borderId="0" xfId="0" applyFont="1" applyAlignment="1" applyProtection="1">
      <alignment horizontal="centerContinuous" vertical="center"/>
      <protection/>
    </xf>
    <xf numFmtId="0" fontId="0" fillId="0" borderId="0" xfId="0" applyAlignment="1" applyProtection="1">
      <alignment horizontal="centerContinuous" vertical="center"/>
      <protection/>
    </xf>
    <xf numFmtId="0" fontId="0" fillId="0" borderId="0" xfId="0" applyFill="1" applyBorder="1" applyAlignment="1" applyProtection="1">
      <alignment horizontal="center"/>
      <protection/>
    </xf>
    <xf numFmtId="8" fontId="0" fillId="0" borderId="0" xfId="0" applyNumberFormat="1" applyFont="1" applyAlignment="1" applyProtection="1">
      <alignment horizontal="center"/>
      <protection/>
    </xf>
    <xf numFmtId="166" fontId="0" fillId="0" borderId="0" xfId="0" applyNumberFormat="1" applyFont="1" applyFill="1" applyAlignment="1" applyProtection="1">
      <alignment horizontal="center"/>
      <protection/>
    </xf>
    <xf numFmtId="0" fontId="0" fillId="0" borderId="10" xfId="0" applyBorder="1" applyAlignment="1" applyProtection="1">
      <alignment/>
      <protection/>
    </xf>
    <xf numFmtId="0" fontId="0" fillId="0" borderId="0" xfId="0" applyAlignment="1" applyProtection="1">
      <alignment/>
      <protection/>
    </xf>
    <xf numFmtId="10" fontId="0" fillId="0" borderId="0" xfId="0" applyNumberFormat="1" applyFont="1" applyFill="1" applyAlignment="1" applyProtection="1">
      <alignment horizontal="center"/>
      <protection/>
    </xf>
    <xf numFmtId="8" fontId="0" fillId="0" borderId="10" xfId="0" applyNumberFormat="1" applyFont="1" applyBorder="1" applyAlignment="1" applyProtection="1">
      <alignment horizontal="center"/>
      <protection/>
    </xf>
    <xf numFmtId="10" fontId="0" fillId="0" borderId="10" xfId="0" applyNumberFormat="1"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horizontal="center"/>
      <protection locked="0"/>
    </xf>
    <xf numFmtId="0" fontId="0" fillId="0" borderId="0" xfId="0" applyFont="1" applyAlignment="1" applyProtection="1">
      <alignment/>
      <protection/>
    </xf>
    <xf numFmtId="0" fontId="0" fillId="0" borderId="0" xfId="0" applyFill="1" applyAlignment="1" applyProtection="1">
      <alignment horizontal="center"/>
      <protection/>
    </xf>
    <xf numFmtId="8" fontId="0" fillId="0" borderId="0" xfId="0" applyNumberFormat="1" applyAlignment="1" applyProtection="1">
      <alignment horizontal="center"/>
      <protection/>
    </xf>
    <xf numFmtId="0" fontId="0" fillId="0" borderId="0" xfId="0" applyAlignment="1" applyProtection="1">
      <alignment horizontal="center"/>
      <protection/>
    </xf>
    <xf numFmtId="0" fontId="0" fillId="0" borderId="0" xfId="0" applyFill="1" applyAlignment="1" applyProtection="1">
      <alignment/>
      <protection/>
    </xf>
    <xf numFmtId="10" fontId="0" fillId="0" borderId="0" xfId="0" applyNumberFormat="1" applyFill="1" applyAlignment="1" applyProtection="1">
      <alignment horizontal="center"/>
      <protection/>
    </xf>
    <xf numFmtId="0" fontId="0" fillId="0" borderId="0" xfId="0" applyAlignment="1">
      <alignment horizontal="center"/>
    </xf>
    <xf numFmtId="0" fontId="0" fillId="0" borderId="0" xfId="0" applyFont="1" applyFill="1" applyAlignment="1" applyProtection="1">
      <alignment/>
      <protection/>
    </xf>
    <xf numFmtId="0" fontId="0" fillId="0" borderId="0" xfId="0" applyAlignment="1" applyProtection="1">
      <alignment/>
      <protection locked="0"/>
    </xf>
    <xf numFmtId="0" fontId="0" fillId="0" borderId="0" xfId="0" applyNumberFormat="1" applyAlignment="1" applyProtection="1">
      <alignment horizontal="center"/>
      <protection locked="0"/>
    </xf>
    <xf numFmtId="10" fontId="0" fillId="0" borderId="0" xfId="0" applyNumberFormat="1" applyAlignment="1" applyProtection="1">
      <alignment horizontal="center"/>
      <protection locked="0"/>
    </xf>
    <xf numFmtId="0" fontId="0" fillId="0" borderId="11" xfId="0" applyBorder="1" applyAlignment="1" applyProtection="1">
      <alignment/>
      <protection locked="0"/>
    </xf>
    <xf numFmtId="0" fontId="0" fillId="0" borderId="11" xfId="0" applyNumberFormat="1" applyBorder="1" applyAlignment="1" applyProtection="1">
      <alignment horizontal="center"/>
      <protection locked="0"/>
    </xf>
    <xf numFmtId="0" fontId="0" fillId="0" borderId="11" xfId="0" applyBorder="1" applyAlignment="1" applyProtection="1">
      <alignment horizontal="center"/>
      <protection locked="0"/>
    </xf>
    <xf numFmtId="10" fontId="0" fillId="0" borderId="11" xfId="0" applyNumberFormat="1" applyBorder="1" applyAlignment="1" applyProtection="1">
      <alignment horizontal="center"/>
      <protection locked="0"/>
    </xf>
    <xf numFmtId="0" fontId="0" fillId="0" borderId="10" xfId="0" applyBorder="1" applyAlignment="1" applyProtection="1">
      <alignment wrapText="1"/>
      <protection/>
    </xf>
    <xf numFmtId="0" fontId="0" fillId="0" borderId="10" xfId="0" applyFill="1" applyBorder="1" applyAlignment="1" applyProtection="1">
      <alignment horizontal="center" wrapText="1"/>
      <protection/>
    </xf>
    <xf numFmtId="0" fontId="0" fillId="0" borderId="10" xfId="0" applyBorder="1" applyAlignment="1" applyProtection="1">
      <alignment horizontal="center" wrapText="1"/>
      <protection/>
    </xf>
    <xf numFmtId="0" fontId="0" fillId="0" borderId="0" xfId="0" applyBorder="1" applyAlignment="1">
      <alignment/>
    </xf>
    <xf numFmtId="0" fontId="2" fillId="0" borderId="0" xfId="0" applyFont="1" applyBorder="1" applyAlignment="1" applyProtection="1">
      <alignment horizontal="center" vertical="center" wrapText="1"/>
      <protection/>
    </xf>
    <xf numFmtId="1" fontId="2" fillId="0" borderId="0" xfId="0" applyNumberFormat="1" applyFont="1" applyBorder="1" applyAlignment="1" applyProtection="1">
      <alignment horizontal="center" vertical="center" wrapText="1"/>
      <protection/>
    </xf>
    <xf numFmtId="0" fontId="0" fillId="0" borderId="0" xfId="0" applyBorder="1" applyAlignment="1" applyProtection="1">
      <alignment horizontal="center"/>
      <protection/>
    </xf>
    <xf numFmtId="0" fontId="0" fillId="0" borderId="0" xfId="0" applyBorder="1" applyAlignment="1" applyProtection="1">
      <alignment horizontal="center"/>
      <protection locked="0"/>
    </xf>
    <xf numFmtId="1" fontId="0" fillId="0" borderId="0" xfId="0" applyNumberFormat="1" applyBorder="1" applyAlignment="1" applyProtection="1">
      <alignment horizontal="center"/>
      <protection locked="0"/>
    </xf>
    <xf numFmtId="1" fontId="0" fillId="0" borderId="0" xfId="0" applyNumberFormat="1" applyBorder="1" applyAlignment="1" applyProtection="1" quotePrefix="1">
      <alignment horizontal="center"/>
      <protection locked="0"/>
    </xf>
    <xf numFmtId="165" fontId="5" fillId="0" borderId="0" xfId="0" applyNumberFormat="1" applyFont="1" applyBorder="1" applyAlignment="1" applyProtection="1">
      <alignment horizontal="center"/>
      <protection locked="0"/>
    </xf>
    <xf numFmtId="4" fontId="5" fillId="0" borderId="0" xfId="0" applyNumberFormat="1" applyFont="1" applyBorder="1" applyAlignment="1" applyProtection="1">
      <alignment horizontal="center"/>
      <protection locked="0"/>
    </xf>
    <xf numFmtId="1" fontId="5" fillId="0" borderId="0" xfId="0" applyNumberFormat="1" applyFont="1" applyBorder="1" applyAlignment="1" applyProtection="1">
      <alignment horizontal="center"/>
      <protection locked="0"/>
    </xf>
    <xf numFmtId="164" fontId="5" fillId="0" borderId="0" xfId="44" applyNumberFormat="1" applyFont="1" applyBorder="1" applyAlignment="1" applyProtection="1">
      <alignment horizontal="center"/>
      <protection locked="0"/>
    </xf>
    <xf numFmtId="1" fontId="5" fillId="0" borderId="0" xfId="44" applyNumberFormat="1" applyFont="1" applyBorder="1" applyAlignment="1" applyProtection="1">
      <alignment horizontal="center"/>
      <protection locked="0"/>
    </xf>
    <xf numFmtId="0" fontId="0" fillId="0" borderId="0" xfId="0" applyFont="1" applyFill="1" applyBorder="1" applyAlignment="1" applyProtection="1">
      <alignment vertical="center"/>
      <protection/>
    </xf>
    <xf numFmtId="8" fontId="0" fillId="0" borderId="0" xfId="0" applyNumberFormat="1" applyBorder="1" applyAlignment="1" applyProtection="1">
      <alignment horizontal="center"/>
      <protection/>
    </xf>
    <xf numFmtId="1" fontId="0" fillId="0" borderId="12" xfId="0" applyNumberFormat="1" applyFill="1" applyBorder="1" applyAlignment="1" applyProtection="1">
      <alignment horizontal="center"/>
      <protection/>
    </xf>
    <xf numFmtId="8"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167" fontId="0" fillId="0" borderId="12" xfId="0" applyNumberFormat="1" applyFill="1" applyBorder="1" applyAlignment="1" applyProtection="1">
      <alignment horizontal="center"/>
      <protection/>
    </xf>
    <xf numFmtId="0" fontId="7" fillId="0" borderId="0" xfId="0" applyFont="1" applyAlignment="1" applyProtection="1">
      <alignment horizontal="center"/>
      <protection/>
    </xf>
    <xf numFmtId="0" fontId="0" fillId="0" borderId="0" xfId="0" applyNumberFormat="1" applyAlignment="1" applyProtection="1">
      <alignment horizontal="centerContinuous" vertical="center"/>
      <protection/>
    </xf>
    <xf numFmtId="0" fontId="0" fillId="0" borderId="0" xfId="0" applyNumberFormat="1" applyAlignment="1" applyProtection="1">
      <alignment horizontal="center"/>
      <protection/>
    </xf>
    <xf numFmtId="10" fontId="0" fillId="0" borderId="0" xfId="0" applyNumberFormat="1" applyAlignment="1" applyProtection="1">
      <alignment horizontal="center"/>
      <protection/>
    </xf>
    <xf numFmtId="0" fontId="0" fillId="0" borderId="11" xfId="0" applyBorder="1" applyAlignment="1" applyProtection="1">
      <alignment/>
      <protection/>
    </xf>
    <xf numFmtId="0" fontId="0" fillId="0" borderId="11" xfId="0" applyNumberFormat="1" applyFill="1" applyBorder="1" applyAlignment="1" applyProtection="1">
      <alignment horizontal="center"/>
      <protection/>
    </xf>
    <xf numFmtId="0" fontId="0" fillId="0" borderId="11" xfId="0" applyFill="1" applyBorder="1" applyAlignment="1" applyProtection="1">
      <alignment horizontal="center"/>
      <protection/>
    </xf>
    <xf numFmtId="10" fontId="0" fillId="0" borderId="11" xfId="0" applyNumberFormat="1" applyFill="1" applyBorder="1" applyAlignment="1" applyProtection="1">
      <alignment horizontal="center"/>
      <protection/>
    </xf>
    <xf numFmtId="1" fontId="0" fillId="0" borderId="0" xfId="0" applyNumberFormat="1" applyAlignment="1" applyProtection="1">
      <alignment horizontal="center"/>
      <protection/>
    </xf>
    <xf numFmtId="10" fontId="0" fillId="0" borderId="0" xfId="59" applyNumberFormat="1" applyFont="1" applyAlignment="1" applyProtection="1">
      <alignment horizontal="center"/>
      <protection/>
    </xf>
    <xf numFmtId="1" fontId="0" fillId="0" borderId="11" xfId="0" applyNumberFormat="1" applyBorder="1" applyAlignment="1" applyProtection="1">
      <alignment horizontal="center"/>
      <protection/>
    </xf>
    <xf numFmtId="0" fontId="0" fillId="0" borderId="11" xfId="0" applyBorder="1" applyAlignment="1" applyProtection="1">
      <alignment horizontal="center"/>
      <protection/>
    </xf>
    <xf numFmtId="10" fontId="0" fillId="0" borderId="11" xfId="59" applyNumberFormat="1" applyFont="1" applyBorder="1" applyAlignment="1" applyProtection="1">
      <alignment horizontal="center"/>
      <protection/>
    </xf>
    <xf numFmtId="0" fontId="0" fillId="0" borderId="0" xfId="0" applyNumberFormat="1" applyBorder="1" applyAlignment="1" applyProtection="1">
      <alignment horizontal="center"/>
      <protection/>
    </xf>
    <xf numFmtId="10" fontId="0" fillId="0" borderId="0" xfId="0" applyNumberFormat="1" applyBorder="1" applyAlignment="1" applyProtection="1">
      <alignment horizontal="center"/>
      <protection/>
    </xf>
    <xf numFmtId="0" fontId="6"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6" fillId="0" borderId="13" xfId="0" applyFont="1" applyBorder="1" applyAlignment="1" applyProtection="1">
      <alignment horizontal="left"/>
      <protection/>
    </xf>
    <xf numFmtId="0" fontId="0" fillId="0" borderId="0" xfId="0" applyBorder="1" applyAlignment="1" applyProtection="1">
      <alignment vertical="center"/>
      <protection/>
    </xf>
    <xf numFmtId="0" fontId="0" fillId="0" borderId="0" xfId="0" applyBorder="1" applyAlignment="1" applyProtection="1">
      <alignment/>
      <protection/>
    </xf>
    <xf numFmtId="0" fontId="0" fillId="0" borderId="0" xfId="0" applyFont="1" applyBorder="1" applyAlignment="1" applyProtection="1">
      <alignment horizontal="center"/>
      <protection locked="0"/>
    </xf>
    <xf numFmtId="0" fontId="0" fillId="0" borderId="0" xfId="0" applyFont="1" applyAlignment="1" applyProtection="1">
      <alignment/>
      <protection locked="0"/>
    </xf>
    <xf numFmtId="0" fontId="0" fillId="22" borderId="0" xfId="0" applyFill="1" applyAlignment="1">
      <alignment/>
    </xf>
    <xf numFmtId="2" fontId="0" fillId="22" borderId="0" xfId="44"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Alignment="1" applyProtection="1">
      <alignment horizontal="left"/>
      <protection/>
    </xf>
    <xf numFmtId="0" fontId="3" fillId="0" borderId="0" xfId="53" applyAlignment="1" applyProtection="1">
      <alignment/>
      <protection/>
    </xf>
    <xf numFmtId="10" fontId="0" fillId="0" borderId="0" xfId="0" applyNumberFormat="1" applyAlignment="1">
      <alignment/>
    </xf>
    <xf numFmtId="10" fontId="3" fillId="0" borderId="0" xfId="53" applyNumberFormat="1" applyAlignment="1" applyProtection="1">
      <alignment/>
      <protection/>
    </xf>
    <xf numFmtId="0" fontId="0" fillId="0" borderId="0" xfId="0" applyFont="1" applyFill="1" applyBorder="1" applyAlignment="1" applyProtection="1">
      <alignment/>
      <protection/>
    </xf>
    <xf numFmtId="10" fontId="3" fillId="0" borderId="0" xfId="53" applyNumberFormat="1" applyAlignment="1" applyProtection="1">
      <alignment horizontal="center"/>
      <protection/>
    </xf>
    <xf numFmtId="0" fontId="0" fillId="0" borderId="0" xfId="0" applyFont="1" applyFill="1" applyBorder="1" applyAlignment="1" applyProtection="1">
      <alignment horizontal="center" wrapText="1"/>
      <protection/>
    </xf>
    <xf numFmtId="10" fontId="0" fillId="0" borderId="0" xfId="0" applyNumberFormat="1" applyFont="1" applyAlignment="1">
      <alignment wrapText="1"/>
    </xf>
    <xf numFmtId="10" fontId="38" fillId="0" borderId="0" xfId="53" applyNumberFormat="1" applyFont="1" applyAlignment="1" applyProtection="1">
      <alignment horizontal="center"/>
      <protection/>
    </xf>
    <xf numFmtId="0" fontId="0" fillId="0" borderId="0" xfId="0" applyFont="1" applyAlignment="1" applyProtection="1">
      <alignment/>
      <protection/>
    </xf>
    <xf numFmtId="10" fontId="6" fillId="0" borderId="0" xfId="0" applyNumberFormat="1" applyFont="1" applyBorder="1" applyAlignment="1" applyProtection="1">
      <alignment horizontal="center"/>
      <protection/>
    </xf>
    <xf numFmtId="1" fontId="5" fillId="0" borderId="0" xfId="44" applyNumberFormat="1" applyFont="1" applyBorder="1" applyAlignment="1" applyProtection="1">
      <alignment horizontal="center" wrapText="1"/>
      <protection locked="0"/>
    </xf>
    <xf numFmtId="0" fontId="0" fillId="0" borderId="0" xfId="0" applyBorder="1" applyAlignment="1" applyProtection="1">
      <alignment horizontal="center" vertical="center" wrapText="1"/>
      <protection/>
    </xf>
    <xf numFmtId="0" fontId="0" fillId="0" borderId="0" xfId="0" applyBorder="1" applyAlignment="1" applyProtection="1">
      <alignment horizontal="right" vertical="center"/>
      <protection locked="0"/>
    </xf>
    <xf numFmtId="0" fontId="0" fillId="0" borderId="0" xfId="0" applyBorder="1" applyAlignment="1" applyProtection="1">
      <alignment/>
      <protection locked="0"/>
    </xf>
    <xf numFmtId="0" fontId="0" fillId="0" borderId="14" xfId="0" applyBorder="1" applyAlignment="1" applyProtection="1">
      <alignment/>
      <protection/>
    </xf>
    <xf numFmtId="0" fontId="0" fillId="0" borderId="15" xfId="0" applyBorder="1" applyAlignment="1" applyProtection="1">
      <alignment/>
      <protection/>
    </xf>
    <xf numFmtId="0" fontId="0" fillId="0" borderId="14" xfId="0" applyBorder="1" applyAlignment="1" applyProtection="1">
      <alignment/>
      <protection/>
    </xf>
    <xf numFmtId="0" fontId="0" fillId="0" borderId="16" xfId="0" applyBorder="1" applyAlignment="1" applyProtection="1">
      <alignment/>
      <protection/>
    </xf>
    <xf numFmtId="0" fontId="0" fillId="0" borderId="14"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4" xfId="0" applyNumberFormat="1" applyBorder="1" applyAlignment="1" applyProtection="1">
      <alignment/>
      <protection/>
    </xf>
    <xf numFmtId="0" fontId="0" fillId="0" borderId="17" xfId="0" applyNumberFormat="1" applyBorder="1" applyAlignment="1" applyProtection="1">
      <alignment/>
      <protection/>
    </xf>
    <xf numFmtId="0" fontId="0" fillId="0" borderId="18" xfId="0" applyNumberForma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NumberFormat="1" applyBorder="1" applyAlignment="1" applyProtection="1">
      <alignment/>
      <protection/>
    </xf>
    <xf numFmtId="0" fontId="0" fillId="0" borderId="0" xfId="0" applyNumberFormat="1" applyAlignment="1" applyProtection="1">
      <alignment/>
      <protection/>
    </xf>
    <xf numFmtId="0" fontId="0" fillId="0" borderId="21" xfId="0" applyNumberFormat="1"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2" xfId="0" applyNumberFormat="1" applyBorder="1" applyAlignment="1" applyProtection="1">
      <alignment/>
      <protection/>
    </xf>
    <xf numFmtId="0" fontId="0" fillId="0" borderId="24" xfId="0" applyNumberFormat="1" applyBorder="1" applyAlignment="1" applyProtection="1">
      <alignment/>
      <protection/>
    </xf>
    <xf numFmtId="0" fontId="0" fillId="0" borderId="25" xfId="0" applyNumberFormat="1" applyBorder="1" applyAlignment="1" applyProtection="1">
      <alignment/>
      <protection/>
    </xf>
    <xf numFmtId="0" fontId="7" fillId="0" borderId="0" xfId="0" applyFont="1" applyBorder="1" applyAlignment="1" applyProtection="1">
      <alignment horizontal="center"/>
      <protection/>
    </xf>
    <xf numFmtId="0" fontId="0" fillId="7" borderId="26" xfId="0" applyFill="1" applyBorder="1" applyAlignment="1" applyProtection="1">
      <alignment horizontal="left"/>
      <protection locked="0"/>
    </xf>
    <xf numFmtId="0" fontId="0" fillId="7" borderId="27" xfId="0" applyFill="1" applyBorder="1" applyAlignment="1" applyProtection="1">
      <alignment horizontal="left"/>
      <protection locked="0"/>
    </xf>
    <xf numFmtId="0" fontId="0" fillId="7" borderId="13" xfId="0" applyFill="1" applyBorder="1" applyAlignment="1" applyProtection="1">
      <alignment horizontal="left"/>
      <protection locked="0"/>
    </xf>
    <xf numFmtId="0" fontId="3" fillId="7" borderId="26" xfId="53" applyFill="1" applyBorder="1" applyAlignment="1" applyProtection="1">
      <alignment horizontal="left"/>
      <protection locked="0"/>
    </xf>
    <xf numFmtId="0" fontId="6" fillId="0" borderId="28"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13" fillId="2" borderId="29" xfId="0" applyFont="1" applyFill="1" applyBorder="1" applyAlignment="1" applyProtection="1">
      <alignment vertical="center" wrapText="1"/>
      <protection/>
    </xf>
    <xf numFmtId="0" fontId="13" fillId="2" borderId="0" xfId="0" applyFont="1" applyFill="1" applyBorder="1" applyAlignment="1" applyProtection="1">
      <alignment vertical="center" wrapText="1"/>
      <protection/>
    </xf>
    <xf numFmtId="0" fontId="6" fillId="2" borderId="30" xfId="0" applyFont="1" applyFill="1" applyBorder="1" applyAlignment="1" applyProtection="1">
      <alignment wrapText="1"/>
      <protection/>
    </xf>
    <xf numFmtId="0" fontId="0" fillId="2" borderId="31" xfId="0" applyFont="1" applyFill="1" applyBorder="1" applyAlignment="1" applyProtection="1">
      <alignment/>
      <protection/>
    </xf>
    <xf numFmtId="0" fontId="6" fillId="2" borderId="32" xfId="0" applyFont="1" applyFill="1" applyBorder="1" applyAlignment="1" applyProtection="1">
      <alignment wrapText="1"/>
      <protection/>
    </xf>
    <xf numFmtId="0" fontId="0" fillId="2" borderId="33" xfId="0" applyFont="1" applyFill="1" applyBorder="1" applyAlignment="1" applyProtection="1">
      <alignment/>
      <protection/>
    </xf>
    <xf numFmtId="0" fontId="0" fillId="2" borderId="32" xfId="0" applyFont="1" applyFill="1" applyBorder="1" applyAlignment="1" applyProtection="1">
      <alignment/>
      <protection/>
    </xf>
    <xf numFmtId="0" fontId="0" fillId="2" borderId="34" xfId="0" applyFont="1" applyFill="1" applyBorder="1" applyAlignment="1" applyProtection="1">
      <alignment/>
      <protection/>
    </xf>
    <xf numFmtId="0" fontId="0" fillId="2" borderId="35" xfId="0" applyFont="1" applyFill="1" applyBorder="1" applyAlignment="1" applyProtection="1">
      <alignment/>
      <protection/>
    </xf>
    <xf numFmtId="0" fontId="0" fillId="7" borderId="26" xfId="0" applyFont="1" applyFill="1" applyBorder="1" applyAlignment="1" applyProtection="1">
      <alignment horizontal="left" vertical="center"/>
      <protection locked="0"/>
    </xf>
    <xf numFmtId="0" fontId="0" fillId="7" borderId="27" xfId="0" applyFill="1" applyBorder="1" applyAlignment="1" applyProtection="1">
      <alignment horizontal="left" vertical="center"/>
      <protection locked="0"/>
    </xf>
    <xf numFmtId="0" fontId="0" fillId="7" borderId="13" xfId="0" applyFill="1" applyBorder="1" applyAlignment="1" applyProtection="1">
      <alignment horizontal="left" vertical="center"/>
      <protection locked="0"/>
    </xf>
    <xf numFmtId="0" fontId="0" fillId="7" borderId="26" xfId="0" applyFont="1" applyFill="1" applyBorder="1" applyAlignment="1" applyProtection="1">
      <alignment horizontal="left"/>
      <protection locked="0"/>
    </xf>
    <xf numFmtId="0" fontId="0" fillId="0" borderId="26" xfId="0" applyNumberFormat="1" applyFill="1" applyBorder="1" applyAlignment="1" applyProtection="1">
      <alignment horizontal="left" vertical="center"/>
      <protection/>
    </xf>
    <xf numFmtId="0" fontId="0" fillId="0" borderId="27"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27" xfId="0" applyNumberFormat="1" applyFill="1" applyBorder="1" applyAlignment="1" applyProtection="1">
      <alignment horizontal="left" vertical="center"/>
      <protection/>
    </xf>
    <xf numFmtId="0" fontId="0" fillId="0" borderId="13" xfId="0" applyNumberFormat="1" applyFill="1" applyBorder="1" applyAlignment="1" applyProtection="1">
      <alignment horizontal="left" vertical="center"/>
      <protection/>
    </xf>
    <xf numFmtId="0" fontId="0" fillId="0" borderId="34" xfId="0" applyNumberFormat="1" applyFill="1" applyBorder="1" applyAlignment="1" applyProtection="1">
      <alignment horizontal="left" vertical="center"/>
      <protection/>
    </xf>
    <xf numFmtId="0" fontId="0" fillId="0" borderId="11" xfId="0" applyNumberFormat="1" applyFill="1" applyBorder="1" applyAlignment="1" applyProtection="1">
      <alignment horizontal="left" vertical="center"/>
      <protection/>
    </xf>
    <xf numFmtId="0" fontId="0" fillId="0" borderId="35" xfId="0" applyNumberFormat="1" applyFill="1" applyBorder="1" applyAlignment="1" applyProtection="1">
      <alignment horizontal="left" vertical="center"/>
      <protection/>
    </xf>
    <xf numFmtId="0" fontId="14" fillId="0" borderId="36" xfId="0" applyFont="1" applyBorder="1" applyAlignment="1" applyProtection="1">
      <alignment horizontal="center" vertical="center" wrapText="1"/>
      <protection/>
    </xf>
    <xf numFmtId="0" fontId="7" fillId="0" borderId="37" xfId="0" applyFont="1" applyBorder="1" applyAlignment="1" applyProtection="1">
      <alignment horizontal="center" vertical="center" wrapText="1"/>
      <protection/>
    </xf>
    <xf numFmtId="0" fontId="7" fillId="0" borderId="38" xfId="0" applyFont="1" applyBorder="1" applyAlignment="1" applyProtection="1">
      <alignment horizontal="center" vertical="center" wrapText="1"/>
      <protection/>
    </xf>
    <xf numFmtId="0" fontId="7" fillId="0" borderId="39"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40" xfId="0" applyFont="1" applyBorder="1" applyAlignment="1" applyProtection="1">
      <alignment horizontal="center" vertical="center" wrapText="1"/>
      <protection/>
    </xf>
    <xf numFmtId="0" fontId="0" fillId="0" borderId="0" xfId="0" applyAlignment="1">
      <alignment horizontal="center"/>
    </xf>
    <xf numFmtId="0" fontId="0" fillId="0" borderId="0" xfId="0" applyAlignment="1">
      <alignment/>
    </xf>
    <xf numFmtId="1" fontId="0" fillId="0" borderId="26" xfId="0" applyNumberFormat="1" applyFill="1" applyBorder="1" applyAlignment="1" applyProtection="1">
      <alignment horizontal="left" vertical="center"/>
      <protection/>
    </xf>
    <xf numFmtId="1" fontId="0" fillId="0" borderId="27" xfId="0" applyNumberFormat="1" applyFill="1" applyBorder="1" applyAlignment="1" applyProtection="1">
      <alignment horizontal="left" vertical="center"/>
      <protection/>
    </xf>
    <xf numFmtId="1" fontId="0" fillId="0" borderId="13" xfId="0" applyNumberFormat="1" applyFill="1" applyBorder="1" applyAlignment="1" applyProtection="1">
      <alignment horizontal="left" vertical="center"/>
      <protection/>
    </xf>
    <xf numFmtId="0" fontId="6" fillId="0" borderId="36" xfId="0" applyFont="1" applyBorder="1" applyAlignment="1" applyProtection="1">
      <alignment horizontal="center" vertical="center"/>
      <protection/>
    </xf>
    <xf numFmtId="0" fontId="6" fillId="0" borderId="37" xfId="0" applyFont="1" applyBorder="1" applyAlignment="1" applyProtection="1">
      <alignment horizontal="center" vertical="center"/>
      <protection/>
    </xf>
    <xf numFmtId="0" fontId="6" fillId="0" borderId="41" xfId="0" applyFont="1" applyBorder="1" applyAlignment="1" applyProtection="1">
      <alignment horizontal="center" vertical="center"/>
      <protection/>
    </xf>
    <xf numFmtId="0" fontId="6" fillId="0" borderId="39"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42" xfId="0" applyFont="1" applyBorder="1" applyAlignment="1" applyProtection="1">
      <alignment horizontal="center" vertical="center"/>
      <protection/>
    </xf>
    <xf numFmtId="0" fontId="0" fillId="0" borderId="26" xfId="0" applyNumberFormat="1" applyFill="1" applyBorder="1" applyAlignment="1" applyProtection="1" quotePrefix="1">
      <alignment horizontal="left" vertical="center"/>
      <protection/>
    </xf>
    <xf numFmtId="0" fontId="39" fillId="0" borderId="0" xfId="0" applyFont="1" applyAlignment="1" applyProtection="1">
      <alignment vertical="top" wrapText="1"/>
      <protection/>
    </xf>
    <xf numFmtId="0" fontId="39"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alignment wrapText="1" readingOrder="0"/>
      <border/>
    </dxf>
    <dxf>
      <alignment horizontal="center" vertical="center" readingOrder="0"/>
      <border/>
    </dxf>
    <dxf>
      <border/>
      <protection hidden="1" locked="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x01833\AppData\Local\Microsoft\Windows\Temporary%20Internet%20Files\Content.Outlook\RRM7DT3X\Pay%20Equity%20Data%20Form%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y Equity Data Entry Form"/>
      <sheetName val="PivotTable"/>
      <sheetName val="PE 10-249 Worksheet"/>
      <sheetName val="Form PE10-249"/>
      <sheetName val="Calculations"/>
    </sheetNames>
    <sheetDataSet>
      <sheetData sheetId="2">
        <row r="26">
          <cell r="B26">
            <v>9</v>
          </cell>
        </row>
        <row r="27">
          <cell r="B27">
            <v>0</v>
          </cell>
        </row>
        <row r="28">
          <cell r="B28">
            <v>0</v>
          </cell>
        </row>
        <row r="29">
          <cell r="B29">
            <v>0</v>
          </cell>
        </row>
        <row r="30">
          <cell r="B30">
            <v>0</v>
          </cell>
        </row>
        <row r="31">
          <cell r="B31">
            <v>0</v>
          </cell>
        </row>
        <row r="32">
          <cell r="B32">
            <v>0</v>
          </cell>
        </row>
        <row r="33">
          <cell r="B33">
            <v>0</v>
          </cell>
        </row>
        <row r="34">
          <cell r="B34">
            <v>0</v>
          </cell>
        </row>
        <row r="36">
          <cell r="B36" t="str">
            <v/>
          </cell>
        </row>
        <row r="37">
          <cell r="B37" t="str">
            <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65536" sheet="Pay Equity Data Entry Form"/>
  </cacheSource>
  <cacheFields count="6">
    <cacheField name="Emp. ID (Name or Number)">
      <sharedItems containsMixedTypes="0"/>
    </cacheField>
    <cacheField name="Job Category Number">
      <sharedItems containsString="0" containsBlank="1" containsMixedTypes="0" containsNumber="1" containsInteger="1" count="10">
        <m/>
        <n v="1"/>
        <n v="2"/>
        <n v="3"/>
        <n v="4"/>
        <n v="5"/>
        <n v="6"/>
        <n v="7"/>
        <n v="8"/>
        <n v="9"/>
      </sharedItems>
    </cacheField>
    <cacheField name="Gender (m or f)">
      <sharedItems containsBlank="1" containsMixedTypes="0" count="3">
        <m/>
        <s v="m"/>
        <s v="f"/>
      </sharedItems>
    </cacheField>
    <cacheField name="Full/Part (ft or pt)">
      <sharedItems containsBlank="1" containsMixedTypes="0" count="4">
        <m/>
        <s v="ft"/>
        <s v="pt"/>
        <s v="F"/>
      </sharedItems>
    </cacheField>
    <cacheField name="Total Annual Compen-sation ($)">
      <sharedItems containsMixedTypes="0"/>
    </cacheField>
    <cacheField name="Total Annual Hour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T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F66" firstHeaderRow="1" firstDataRow="2" firstDataCol="3"/>
  <pivotFields count="6">
    <pivotField compact="0" outline="0" subtotalTop="0" showAll="0"/>
    <pivotField axis="axisRow" compact="0" outline="0" subtotalTop="0" showAll="0">
      <items count="11">
        <item x="1"/>
        <item x="2"/>
        <item x="3"/>
        <item x="4"/>
        <item x="5"/>
        <item x="6"/>
        <item x="7"/>
        <item x="8"/>
        <item x="9"/>
        <item h="1" x="0"/>
        <item t="default"/>
      </items>
    </pivotField>
    <pivotField axis="axisRow" compact="0" outline="0" subtotalTop="0" showAll="0" name="Gender&#10;(m or f)">
      <items count="4">
        <item x="2"/>
        <item x="1"/>
        <item h="1" x="0"/>
        <item t="default"/>
      </items>
    </pivotField>
    <pivotField axis="axisRow" compact="0" outline="0" subtotalTop="0" showAll="0">
      <items count="5">
        <item n="ft" x="1"/>
        <item n="pt" x="2"/>
        <item h="1" x="0"/>
        <item m="1" x="3"/>
        <item t="default"/>
      </items>
    </pivotField>
    <pivotField dataField="1" compact="0" outline="0" subtotalTop="0" showAll="0"/>
    <pivotField dataField="1" compact="0" outline="0" subtotalTop="0" showAll="0"/>
  </pivotFields>
  <rowFields count="3">
    <field x="1"/>
    <field x="2"/>
    <field x="3"/>
  </rowFields>
  <rowItems count="64">
    <i>
      <x/>
      <x/>
      <x/>
    </i>
    <i r="2">
      <x v="1"/>
    </i>
    <i t="default" r="1">
      <x/>
    </i>
    <i r="1">
      <x v="1"/>
      <x/>
    </i>
    <i r="2">
      <x v="1"/>
    </i>
    <i t="default" r="1">
      <x v="1"/>
    </i>
    <i t="default">
      <x/>
    </i>
    <i>
      <x v="1"/>
      <x/>
      <x/>
    </i>
    <i r="2">
      <x v="1"/>
    </i>
    <i t="default" r="1">
      <x/>
    </i>
    <i r="1">
      <x v="1"/>
      <x/>
    </i>
    <i r="2">
      <x v="1"/>
    </i>
    <i t="default" r="1">
      <x v="1"/>
    </i>
    <i t="default">
      <x v="1"/>
    </i>
    <i>
      <x v="2"/>
      <x/>
      <x/>
    </i>
    <i r="2">
      <x v="1"/>
    </i>
    <i t="default" r="1">
      <x/>
    </i>
    <i r="1">
      <x v="1"/>
      <x/>
    </i>
    <i r="2">
      <x v="1"/>
    </i>
    <i t="default" r="1">
      <x v="1"/>
    </i>
    <i t="default">
      <x v="2"/>
    </i>
    <i>
      <x v="3"/>
      <x/>
      <x/>
    </i>
    <i r="2">
      <x v="1"/>
    </i>
    <i t="default" r="1">
      <x/>
    </i>
    <i r="1">
      <x v="1"/>
      <x/>
    </i>
    <i r="2">
      <x v="1"/>
    </i>
    <i t="default" r="1">
      <x v="1"/>
    </i>
    <i t="default">
      <x v="3"/>
    </i>
    <i>
      <x v="4"/>
      <x/>
      <x/>
    </i>
    <i r="2">
      <x v="1"/>
    </i>
    <i t="default" r="1">
      <x/>
    </i>
    <i r="1">
      <x v="1"/>
      <x/>
    </i>
    <i r="2">
      <x v="1"/>
    </i>
    <i t="default" r="1">
      <x v="1"/>
    </i>
    <i t="default">
      <x v="4"/>
    </i>
    <i>
      <x v="5"/>
      <x/>
      <x/>
    </i>
    <i r="2">
      <x v="1"/>
    </i>
    <i t="default" r="1">
      <x/>
    </i>
    <i r="1">
      <x v="1"/>
      <x/>
    </i>
    <i r="2">
      <x v="1"/>
    </i>
    <i t="default" r="1">
      <x v="1"/>
    </i>
    <i t="default">
      <x v="5"/>
    </i>
    <i>
      <x v="6"/>
      <x/>
      <x/>
    </i>
    <i r="2">
      <x v="1"/>
    </i>
    <i t="default" r="1">
      <x/>
    </i>
    <i r="1">
      <x v="1"/>
      <x/>
    </i>
    <i r="2">
      <x v="1"/>
    </i>
    <i t="default" r="1">
      <x v="1"/>
    </i>
    <i t="default">
      <x v="6"/>
    </i>
    <i>
      <x v="7"/>
      <x/>
      <x/>
    </i>
    <i r="2">
      <x v="1"/>
    </i>
    <i t="default" r="1">
      <x/>
    </i>
    <i r="1">
      <x v="1"/>
      <x/>
    </i>
    <i r="2">
      <x v="1"/>
    </i>
    <i t="default" r="1">
      <x v="1"/>
    </i>
    <i t="default">
      <x v="7"/>
    </i>
    <i>
      <x v="8"/>
      <x/>
      <x/>
    </i>
    <i r="2">
      <x v="1"/>
    </i>
    <i t="default" r="1">
      <x/>
    </i>
    <i r="1">
      <x v="1"/>
      <x/>
    </i>
    <i r="2">
      <x v="1"/>
    </i>
    <i t="default" r="1">
      <x v="1"/>
    </i>
    <i t="default">
      <x v="8"/>
    </i>
    <i t="grand">
      <x/>
    </i>
  </rowItems>
  <colFields count="1">
    <field x="-2"/>
  </colFields>
  <colItems count="3">
    <i>
      <x/>
    </i>
    <i i="1">
      <x v="1"/>
    </i>
    <i i="2">
      <x v="2"/>
    </i>
  </colItems>
  <dataFields count="3">
    <dataField name="Number of Employees" fld="4" subtotal="countNums" baseField="0" baseItem="0"/>
    <dataField name="Sum of Total Annual Compen-sation ($)" fld="4" baseField="0" baseItem="0"/>
    <dataField name="Sum of Total Annual Hours" fld="5" baseField="0" baseItem="0"/>
  </dataFields>
  <formats count="13">
    <format dxfId="0">
      <pivotArea outline="0" fieldPosition="0" axis="axisRow" dataOnly="0" field="1" labelOnly="1" type="button"/>
    </format>
    <format dxfId="0">
      <pivotArea outline="0" fieldPosition="1" axis="axisRow" dataOnly="0" field="2" labelOnly="1" type="button"/>
    </format>
    <format dxfId="0">
      <pivotArea outline="0" fieldPosition="2" axis="axisRow" dataOnly="0" field="3" labelOnly="1" type="button"/>
    </format>
    <format dxfId="0">
      <pivotArea outline="0" fieldPosition="0" dataOnly="0" labelOnly="1">
        <references count="1">
          <reference field="4294967294" count="1">
            <x v="1"/>
          </reference>
        </references>
      </pivotArea>
    </format>
    <format dxfId="0">
      <pivotArea outline="0" fieldPosition="0" dataOnly="0" labelOnly="1">
        <references count="1">
          <reference field="4294967294" count="1">
            <x v="2"/>
          </reference>
        </references>
      </pivotArea>
    </format>
    <format dxfId="0">
      <pivotArea outline="0" fieldPosition="0" dataOnly="0" labelOnly="1">
        <references count="1">
          <reference field="4294967294" count="1">
            <x v="0"/>
          </reference>
        </references>
      </pivotArea>
    </format>
    <format dxfId="1">
      <pivotArea outline="0" fieldPosition="0" axis="axisRow" dataOnly="0" field="1" labelOnly="1" type="button"/>
    </format>
    <format dxfId="1">
      <pivotArea outline="0" fieldPosition="1" axis="axisRow" dataOnly="0" field="2" labelOnly="1" type="button"/>
    </format>
    <format dxfId="1">
      <pivotArea outline="0" fieldPosition="2" axis="axisRow" dataOnly="0" field="3" labelOnly="1" type="button"/>
    </format>
    <format dxfId="1">
      <pivotArea outline="0" fieldPosition="0" dataOnly="0" labelOnly="1">
        <references count="1">
          <reference field="4294967294" count="1">
            <x v="0"/>
          </reference>
        </references>
      </pivotArea>
    </format>
    <format dxfId="1">
      <pivotArea outline="0" fieldPosition="0" dataOnly="0" labelOnly="1">
        <references count="1">
          <reference field="4294967294" count="1">
            <x v="1"/>
          </reference>
        </references>
      </pivotArea>
    </format>
    <format dxfId="1">
      <pivotArea outline="0" fieldPosition="0" dataOnly="0" labelOnly="1">
        <references count="1">
          <reference field="4294967294" count="1">
            <x v="2"/>
          </reference>
        </references>
      </pivotArea>
    </format>
    <format dxfId="2">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hyperlink" Target="mailto:=@SUM(M16:M16)"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G399"/>
  <sheetViews>
    <sheetView workbookViewId="0" topLeftCell="A1">
      <selection activeCell="E49" sqref="E49"/>
    </sheetView>
  </sheetViews>
  <sheetFormatPr defaultColWidth="9.140625" defaultRowHeight="12.75"/>
  <cols>
    <col min="1" max="1" width="11.57421875" style="40" customWidth="1"/>
    <col min="2" max="2" width="11.140625" style="41" customWidth="1"/>
    <col min="3" max="3" width="9.28125" style="40" customWidth="1"/>
    <col min="4" max="4" width="10.00390625" style="40" customWidth="1"/>
    <col min="5" max="5" width="12.57421875" style="41" customWidth="1"/>
    <col min="6" max="6" width="9.421875" style="41" customWidth="1"/>
    <col min="7" max="7" width="9.140625" style="1" hidden="1" customWidth="1"/>
    <col min="8" max="8" width="4.57421875" style="1" customWidth="1"/>
    <col min="9" max="9" width="17.57421875" style="4" customWidth="1"/>
    <col min="10" max="10" width="12.421875" style="1" customWidth="1"/>
    <col min="11" max="12" width="35.7109375" style="1" customWidth="1"/>
    <col min="13" max="13" width="6.7109375" style="1" customWidth="1"/>
    <col min="14" max="14" width="2.57421875" style="1" customWidth="1"/>
    <col min="15" max="15" width="6.57421875" style="1" customWidth="1"/>
    <col min="16" max="16" width="5.28125" style="1" customWidth="1"/>
    <col min="17" max="17" width="21.140625" style="40" customWidth="1"/>
    <col min="18" max="18" width="21.140625" style="39" customWidth="1"/>
    <col min="19" max="19" width="15.421875" style="40" customWidth="1"/>
    <col min="20" max="20" width="15.421875" style="40" hidden="1" customWidth="1"/>
    <col min="21" max="21" width="10.57421875" style="40" customWidth="1"/>
    <col min="22" max="23" width="3.00390625" style="1" customWidth="1"/>
    <col min="24" max="24" width="6.140625" style="1" customWidth="1"/>
    <col min="25" max="28" width="8.00390625" style="1" customWidth="1"/>
    <col min="29" max="29" width="10.57421875" style="1" customWidth="1"/>
    <col min="30" max="30" width="11.421875" style="1" bestFit="1" customWidth="1"/>
    <col min="31" max="31" width="5.57421875" style="1" customWidth="1"/>
    <col min="32" max="32" width="10.28125" style="1" bestFit="1" customWidth="1"/>
    <col min="33" max="33" width="11.28125" style="1" bestFit="1" customWidth="1"/>
    <col min="34" max="16384" width="9.140625" style="1" customWidth="1"/>
  </cols>
  <sheetData>
    <row r="1" spans="1:21" s="2" customFormat="1" ht="114.75" customHeight="1">
      <c r="A1" s="37" t="s">
        <v>62</v>
      </c>
      <c r="B1" s="38" t="s">
        <v>61</v>
      </c>
      <c r="C1" s="37" t="s">
        <v>55</v>
      </c>
      <c r="D1" s="37" t="s">
        <v>56</v>
      </c>
      <c r="E1" s="38" t="s">
        <v>74</v>
      </c>
      <c r="F1" s="38" t="s">
        <v>2</v>
      </c>
      <c r="G1" s="37"/>
      <c r="H1" s="37"/>
      <c r="I1" s="125" t="s">
        <v>4</v>
      </c>
      <c r="J1" s="126"/>
      <c r="K1" s="92" t="s">
        <v>92</v>
      </c>
      <c r="L1" s="39"/>
      <c r="M1" s="39"/>
      <c r="N1" s="37"/>
      <c r="O1" s="37"/>
      <c r="P1" s="37"/>
      <c r="Q1" s="26"/>
      <c r="R1" s="11"/>
      <c r="S1" s="26"/>
      <c r="T1" s="26"/>
      <c r="U1" s="26"/>
    </row>
    <row r="2" spans="1:21" s="2" customFormat="1" ht="17.25" customHeight="1" hidden="1">
      <c r="A2" s="37"/>
      <c r="B2" s="38"/>
      <c r="C2" s="37"/>
      <c r="D2" s="37"/>
      <c r="E2" s="38"/>
      <c r="F2" s="38"/>
      <c r="G2" s="37"/>
      <c r="H2" s="37"/>
      <c r="I2" s="127"/>
      <c r="J2" s="128"/>
      <c r="K2" s="39"/>
      <c r="L2" s="39"/>
      <c r="M2" s="39"/>
      <c r="N2" s="37"/>
      <c r="O2" s="37"/>
      <c r="P2" s="37"/>
      <c r="Q2" s="26"/>
      <c r="R2" s="11"/>
      <c r="S2" s="26"/>
      <c r="T2" s="26"/>
      <c r="U2" s="26"/>
    </row>
    <row r="3" spans="1:22" s="2" customFormat="1" ht="17.25" customHeight="1" hidden="1">
      <c r="A3" s="37"/>
      <c r="B3" s="38"/>
      <c r="C3" s="37"/>
      <c r="D3" s="37"/>
      <c r="E3" s="38"/>
      <c r="F3" s="38"/>
      <c r="G3" s="37"/>
      <c r="H3" s="37"/>
      <c r="I3" s="127"/>
      <c r="J3" s="128"/>
      <c r="K3" s="39"/>
      <c r="L3" s="39"/>
      <c r="M3" s="39"/>
      <c r="N3" s="37"/>
      <c r="O3" s="37"/>
      <c r="P3" s="37"/>
      <c r="Q3" s="26"/>
      <c r="R3" s="11"/>
      <c r="S3" s="26"/>
      <c r="T3" s="26"/>
      <c r="U3" s="26"/>
      <c r="V3"/>
    </row>
    <row r="4" spans="1:22" s="2" customFormat="1" ht="17.25" customHeight="1" hidden="1">
      <c r="A4" s="37"/>
      <c r="B4" s="38"/>
      <c r="C4" s="37"/>
      <c r="D4" s="37"/>
      <c r="E4" s="38"/>
      <c r="F4" s="38"/>
      <c r="G4" s="37"/>
      <c r="H4" s="37"/>
      <c r="I4" s="127"/>
      <c r="J4" s="128"/>
      <c r="K4" s="39"/>
      <c r="L4" s="39"/>
      <c r="M4" s="39"/>
      <c r="N4" s="37"/>
      <c r="O4" s="37"/>
      <c r="P4" s="37"/>
      <c r="Q4" s="26"/>
      <c r="R4" s="11"/>
      <c r="S4" s="26"/>
      <c r="T4" s="26"/>
      <c r="U4" s="26"/>
      <c r="V4"/>
    </row>
    <row r="5" spans="1:22" s="2" customFormat="1" ht="17.25" customHeight="1" hidden="1">
      <c r="A5" s="40"/>
      <c r="B5" s="41">
        <v>1</v>
      </c>
      <c r="C5" s="40" t="s">
        <v>0</v>
      </c>
      <c r="D5" s="40" t="s">
        <v>57</v>
      </c>
      <c r="E5" s="42" t="s">
        <v>60</v>
      </c>
      <c r="F5" s="42" t="s">
        <v>60</v>
      </c>
      <c r="G5" s="37"/>
      <c r="H5" s="37"/>
      <c r="I5" s="127"/>
      <c r="J5" s="128"/>
      <c r="K5" s="39"/>
      <c r="L5" s="39"/>
      <c r="M5" s="39"/>
      <c r="N5" s="37"/>
      <c r="O5" s="37"/>
      <c r="P5" s="37"/>
      <c r="Q5" s="26"/>
      <c r="R5" s="11"/>
      <c r="S5" s="26"/>
      <c r="T5" s="26"/>
      <c r="U5" s="26"/>
      <c r="V5"/>
    </row>
    <row r="6" spans="1:22" s="2" customFormat="1" ht="17.25" customHeight="1" hidden="1">
      <c r="A6" s="40"/>
      <c r="B6" s="41">
        <v>2</v>
      </c>
      <c r="C6" s="40" t="s">
        <v>0</v>
      </c>
      <c r="D6" s="40" t="s">
        <v>57</v>
      </c>
      <c r="E6" s="42" t="s">
        <v>60</v>
      </c>
      <c r="F6" s="42" t="s">
        <v>60</v>
      </c>
      <c r="G6" s="37"/>
      <c r="H6" s="37"/>
      <c r="I6" s="127"/>
      <c r="J6" s="128"/>
      <c r="K6" s="39"/>
      <c r="L6" s="39"/>
      <c r="M6" s="39"/>
      <c r="N6" s="37"/>
      <c r="O6" s="37"/>
      <c r="P6" s="37"/>
      <c r="Q6" s="26"/>
      <c r="R6" s="11"/>
      <c r="S6" s="26"/>
      <c r="T6" s="26"/>
      <c r="U6" s="26"/>
      <c r="V6"/>
    </row>
    <row r="7" spans="1:22" s="2" customFormat="1" ht="17.25" customHeight="1" hidden="1">
      <c r="A7" s="40"/>
      <c r="B7" s="41">
        <v>3</v>
      </c>
      <c r="C7" s="40" t="s">
        <v>0</v>
      </c>
      <c r="D7" s="40" t="s">
        <v>57</v>
      </c>
      <c r="E7" s="42" t="s">
        <v>60</v>
      </c>
      <c r="F7" s="42" t="s">
        <v>60</v>
      </c>
      <c r="G7" s="37"/>
      <c r="H7" s="37"/>
      <c r="I7" s="127"/>
      <c r="J7" s="128"/>
      <c r="K7" s="39"/>
      <c r="L7" s="39"/>
      <c r="M7" s="39"/>
      <c r="N7" s="37"/>
      <c r="O7" s="37"/>
      <c r="P7" s="37"/>
      <c r="Q7" s="26"/>
      <c r="R7" s="11"/>
      <c r="S7" s="26"/>
      <c r="T7" s="26"/>
      <c r="U7" s="26"/>
      <c r="V7"/>
    </row>
    <row r="8" spans="1:22" s="2" customFormat="1" ht="17.25" customHeight="1" hidden="1">
      <c r="A8" s="40"/>
      <c r="B8" s="41">
        <v>4</v>
      </c>
      <c r="C8" s="40" t="s">
        <v>0</v>
      </c>
      <c r="D8" s="40" t="s">
        <v>57</v>
      </c>
      <c r="E8" s="42" t="s">
        <v>60</v>
      </c>
      <c r="F8" s="42" t="s">
        <v>60</v>
      </c>
      <c r="G8" s="37"/>
      <c r="H8" s="37"/>
      <c r="I8" s="127"/>
      <c r="J8" s="128"/>
      <c r="K8" s="39"/>
      <c r="L8" s="39"/>
      <c r="M8" s="39"/>
      <c r="N8" s="37"/>
      <c r="O8" s="37"/>
      <c r="P8" s="37"/>
      <c r="Q8" s="26"/>
      <c r="R8" s="11"/>
      <c r="S8" s="26"/>
      <c r="T8" s="26"/>
      <c r="U8" s="26"/>
      <c r="V8"/>
    </row>
    <row r="9" spans="1:22" s="2" customFormat="1" ht="17.25" customHeight="1" hidden="1">
      <c r="A9" s="40"/>
      <c r="B9" s="41">
        <v>5</v>
      </c>
      <c r="C9" s="40" t="s">
        <v>0</v>
      </c>
      <c r="D9" s="40" t="s">
        <v>57</v>
      </c>
      <c r="E9" s="42" t="s">
        <v>60</v>
      </c>
      <c r="F9" s="42" t="s">
        <v>60</v>
      </c>
      <c r="G9" s="37"/>
      <c r="H9" s="37"/>
      <c r="I9" s="127"/>
      <c r="J9" s="128"/>
      <c r="K9" s="39"/>
      <c r="L9" s="39"/>
      <c r="M9" s="39"/>
      <c r="N9" s="37"/>
      <c r="O9" s="37"/>
      <c r="P9" s="37"/>
      <c r="Q9" s="26"/>
      <c r="R9" s="11"/>
      <c r="S9" s="26"/>
      <c r="T9" s="26"/>
      <c r="U9" s="26"/>
      <c r="V9"/>
    </row>
    <row r="10" spans="1:22" s="2" customFormat="1" ht="17.25" customHeight="1" hidden="1">
      <c r="A10" s="40"/>
      <c r="B10" s="41">
        <v>6</v>
      </c>
      <c r="C10" s="40" t="s">
        <v>0</v>
      </c>
      <c r="D10" s="40" t="s">
        <v>57</v>
      </c>
      <c r="E10" s="42" t="s">
        <v>60</v>
      </c>
      <c r="F10" s="42" t="s">
        <v>60</v>
      </c>
      <c r="G10" s="37"/>
      <c r="H10" s="37"/>
      <c r="I10" s="127"/>
      <c r="J10" s="128"/>
      <c r="K10" s="39"/>
      <c r="L10" s="39"/>
      <c r="M10" s="39"/>
      <c r="N10" s="37"/>
      <c r="O10" s="37"/>
      <c r="P10" s="37"/>
      <c r="Q10" s="26"/>
      <c r="R10" s="11"/>
      <c r="S10" s="26"/>
      <c r="T10" s="26"/>
      <c r="U10" s="26"/>
      <c r="V10"/>
    </row>
    <row r="11" spans="1:22" s="2" customFormat="1" ht="17.25" customHeight="1" hidden="1">
      <c r="A11" s="40"/>
      <c r="B11" s="41">
        <v>7</v>
      </c>
      <c r="C11" s="40" t="s">
        <v>0</v>
      </c>
      <c r="D11" s="40" t="s">
        <v>57</v>
      </c>
      <c r="E11" s="42" t="s">
        <v>60</v>
      </c>
      <c r="F11" s="42" t="s">
        <v>60</v>
      </c>
      <c r="G11" s="37"/>
      <c r="H11" s="37"/>
      <c r="I11" s="127"/>
      <c r="J11" s="128"/>
      <c r="K11" s="39"/>
      <c r="L11" s="39"/>
      <c r="M11" s="39"/>
      <c r="N11" s="37"/>
      <c r="O11" s="37"/>
      <c r="P11" s="37"/>
      <c r="Q11" s="26"/>
      <c r="R11" s="11"/>
      <c r="S11" s="26"/>
      <c r="T11" s="26"/>
      <c r="U11" s="26"/>
      <c r="V11"/>
    </row>
    <row r="12" spans="1:22" s="2" customFormat="1" ht="17.25" customHeight="1" hidden="1">
      <c r="A12" s="40"/>
      <c r="B12" s="41">
        <v>8</v>
      </c>
      <c r="C12" s="40" t="s">
        <v>0</v>
      </c>
      <c r="D12" s="40" t="s">
        <v>57</v>
      </c>
      <c r="E12" s="42" t="s">
        <v>60</v>
      </c>
      <c r="F12" s="42" t="s">
        <v>60</v>
      </c>
      <c r="G12" s="37"/>
      <c r="H12" s="37"/>
      <c r="I12" s="127"/>
      <c r="J12" s="128"/>
      <c r="K12" s="39"/>
      <c r="L12" s="39"/>
      <c r="M12" s="39"/>
      <c r="N12" s="37"/>
      <c r="O12" s="37"/>
      <c r="P12" s="37"/>
      <c r="Q12" s="26"/>
      <c r="R12" s="11"/>
      <c r="S12" s="26"/>
      <c r="T12" s="26"/>
      <c r="U12" s="26"/>
      <c r="V12"/>
    </row>
    <row r="13" spans="1:22" s="2" customFormat="1" ht="17.25" customHeight="1" hidden="1">
      <c r="A13" s="40"/>
      <c r="B13" s="41">
        <v>9</v>
      </c>
      <c r="C13" s="40" t="s">
        <v>0</v>
      </c>
      <c r="D13" s="40" t="s">
        <v>57</v>
      </c>
      <c r="E13" s="42" t="s">
        <v>60</v>
      </c>
      <c r="F13" s="42" t="s">
        <v>60</v>
      </c>
      <c r="G13" s="37"/>
      <c r="H13" s="37"/>
      <c r="I13" s="127"/>
      <c r="J13" s="128"/>
      <c r="K13" s="39"/>
      <c r="L13" s="39"/>
      <c r="M13" s="39"/>
      <c r="N13" s="37"/>
      <c r="O13" s="37"/>
      <c r="P13" s="37"/>
      <c r="Q13" s="26"/>
      <c r="R13" s="11"/>
      <c r="S13" s="26"/>
      <c r="T13" s="26"/>
      <c r="U13" s="26"/>
      <c r="V13"/>
    </row>
    <row r="14" spans="1:22" s="2" customFormat="1" ht="17.25" customHeight="1" hidden="1">
      <c r="A14" s="43"/>
      <c r="B14" s="41">
        <v>1</v>
      </c>
      <c r="C14" s="40" t="s">
        <v>0</v>
      </c>
      <c r="D14" s="40" t="s">
        <v>58</v>
      </c>
      <c r="E14" s="42" t="s">
        <v>60</v>
      </c>
      <c r="F14" s="42" t="s">
        <v>60</v>
      </c>
      <c r="G14" s="37"/>
      <c r="H14" s="37"/>
      <c r="I14" s="127"/>
      <c r="J14" s="128"/>
      <c r="K14" s="39"/>
      <c r="L14" s="39"/>
      <c r="M14" s="39"/>
      <c r="N14" s="37"/>
      <c r="O14" s="37"/>
      <c r="P14" s="37"/>
      <c r="Q14" s="26"/>
      <c r="R14" s="11"/>
      <c r="S14" s="26"/>
      <c r="T14" s="26"/>
      <c r="U14" s="26"/>
      <c r="V14"/>
    </row>
    <row r="15" spans="1:22" s="2" customFormat="1" ht="17.25" customHeight="1" hidden="1">
      <c r="A15" s="44"/>
      <c r="B15" s="41">
        <v>2</v>
      </c>
      <c r="C15" s="40" t="s">
        <v>0</v>
      </c>
      <c r="D15" s="40" t="s">
        <v>58</v>
      </c>
      <c r="E15" s="42" t="s">
        <v>60</v>
      </c>
      <c r="F15" s="42" t="s">
        <v>60</v>
      </c>
      <c r="G15" s="37"/>
      <c r="H15" s="37"/>
      <c r="I15" s="127"/>
      <c r="J15" s="128"/>
      <c r="K15" s="39"/>
      <c r="L15" s="39"/>
      <c r="M15" s="39"/>
      <c r="N15" s="37"/>
      <c r="O15" s="37"/>
      <c r="P15" s="37"/>
      <c r="Q15" s="26"/>
      <c r="R15" s="11"/>
      <c r="S15" s="26"/>
      <c r="T15" s="26"/>
      <c r="U15" s="26"/>
      <c r="V15"/>
    </row>
    <row r="16" spans="1:22" s="2" customFormat="1" ht="17.25" customHeight="1" hidden="1">
      <c r="A16" s="44"/>
      <c r="B16" s="41">
        <v>3</v>
      </c>
      <c r="C16" s="40" t="s">
        <v>0</v>
      </c>
      <c r="D16" s="40" t="s">
        <v>58</v>
      </c>
      <c r="E16" s="42" t="s">
        <v>60</v>
      </c>
      <c r="F16" s="42" t="s">
        <v>60</v>
      </c>
      <c r="G16" s="37"/>
      <c r="H16" s="37"/>
      <c r="I16" s="127"/>
      <c r="J16" s="128"/>
      <c r="K16" s="39"/>
      <c r="L16" s="39"/>
      <c r="M16" s="39"/>
      <c r="N16" s="37"/>
      <c r="O16" s="37"/>
      <c r="P16" s="37"/>
      <c r="Q16" s="26"/>
      <c r="R16" s="11"/>
      <c r="S16" s="26"/>
      <c r="T16" s="26"/>
      <c r="U16" s="26"/>
      <c r="V16"/>
    </row>
    <row r="17" spans="1:22" s="2" customFormat="1" ht="17.25" customHeight="1" hidden="1">
      <c r="A17" s="43"/>
      <c r="B17" s="41">
        <v>4</v>
      </c>
      <c r="C17" s="40" t="s">
        <v>0</v>
      </c>
      <c r="D17" s="40" t="s">
        <v>58</v>
      </c>
      <c r="E17" s="42" t="s">
        <v>60</v>
      </c>
      <c r="F17" s="42" t="s">
        <v>60</v>
      </c>
      <c r="G17" s="37"/>
      <c r="H17" s="37"/>
      <c r="I17" s="127"/>
      <c r="J17" s="128"/>
      <c r="K17" s="39"/>
      <c r="L17" s="39"/>
      <c r="M17" s="39"/>
      <c r="N17" s="37"/>
      <c r="O17" s="37"/>
      <c r="P17" s="37"/>
      <c r="Q17" s="26"/>
      <c r="R17" s="11"/>
      <c r="S17" s="26"/>
      <c r="T17" s="26"/>
      <c r="U17" s="26"/>
      <c r="V17"/>
    </row>
    <row r="18" spans="1:22" s="2" customFormat="1" ht="17.25" customHeight="1" hidden="1">
      <c r="A18" s="44"/>
      <c r="B18" s="41">
        <v>5</v>
      </c>
      <c r="C18" s="40" t="s">
        <v>0</v>
      </c>
      <c r="D18" s="40" t="s">
        <v>58</v>
      </c>
      <c r="E18" s="42" t="s">
        <v>60</v>
      </c>
      <c r="F18" s="42" t="s">
        <v>60</v>
      </c>
      <c r="G18" s="37"/>
      <c r="H18" s="37"/>
      <c r="I18" s="127"/>
      <c r="J18" s="128"/>
      <c r="K18" s="39"/>
      <c r="L18" s="39"/>
      <c r="M18" s="39"/>
      <c r="N18" s="37"/>
      <c r="O18" s="37"/>
      <c r="P18" s="37"/>
      <c r="Q18" s="26"/>
      <c r="R18" s="11"/>
      <c r="S18" s="26"/>
      <c r="T18" s="26"/>
      <c r="U18" s="26"/>
      <c r="V18"/>
    </row>
    <row r="19" spans="1:22" s="2" customFormat="1" ht="17.25" customHeight="1" hidden="1">
      <c r="A19" s="44"/>
      <c r="B19" s="41">
        <v>6</v>
      </c>
      <c r="C19" s="40" t="s">
        <v>0</v>
      </c>
      <c r="D19" s="40" t="s">
        <v>58</v>
      </c>
      <c r="E19" s="42" t="s">
        <v>60</v>
      </c>
      <c r="F19" s="42" t="s">
        <v>60</v>
      </c>
      <c r="G19" s="37"/>
      <c r="H19" s="37"/>
      <c r="I19" s="127"/>
      <c r="J19" s="128"/>
      <c r="K19" s="39"/>
      <c r="L19" s="39"/>
      <c r="M19" s="39"/>
      <c r="N19" s="37"/>
      <c r="O19" s="37"/>
      <c r="P19" s="37"/>
      <c r="Q19" s="26"/>
      <c r="R19" s="11"/>
      <c r="S19" s="26"/>
      <c r="T19" s="26"/>
      <c r="U19" s="26"/>
      <c r="V19"/>
    </row>
    <row r="20" spans="1:22" s="2" customFormat="1" ht="17.25" customHeight="1" hidden="1">
      <c r="A20" s="43"/>
      <c r="B20" s="41">
        <v>7</v>
      </c>
      <c r="C20" s="40" t="s">
        <v>0</v>
      </c>
      <c r="D20" s="40" t="s">
        <v>58</v>
      </c>
      <c r="E20" s="42" t="s">
        <v>60</v>
      </c>
      <c r="F20" s="42" t="s">
        <v>60</v>
      </c>
      <c r="G20" s="37"/>
      <c r="H20" s="37"/>
      <c r="I20" s="127"/>
      <c r="J20" s="128"/>
      <c r="K20" s="39"/>
      <c r="L20" s="39"/>
      <c r="M20" s="39"/>
      <c r="N20" s="37"/>
      <c r="O20" s="37"/>
      <c r="P20" s="37"/>
      <c r="Q20" s="26"/>
      <c r="R20" s="11"/>
      <c r="S20" s="26"/>
      <c r="T20" s="26"/>
      <c r="U20" s="26"/>
      <c r="V20"/>
    </row>
    <row r="21" spans="1:22" s="2" customFormat="1" ht="17.25" customHeight="1" hidden="1">
      <c r="A21" s="44"/>
      <c r="B21" s="41">
        <v>8</v>
      </c>
      <c r="C21" s="40" t="s">
        <v>0</v>
      </c>
      <c r="D21" s="40" t="s">
        <v>58</v>
      </c>
      <c r="E21" s="42" t="s">
        <v>60</v>
      </c>
      <c r="F21" s="42" t="s">
        <v>60</v>
      </c>
      <c r="G21" s="37"/>
      <c r="H21" s="37"/>
      <c r="I21" s="127"/>
      <c r="J21" s="128"/>
      <c r="K21" s="39"/>
      <c r="L21" s="39"/>
      <c r="M21" s="39"/>
      <c r="N21" s="37"/>
      <c r="O21" s="37"/>
      <c r="P21" s="37"/>
      <c r="Q21" s="26"/>
      <c r="R21" s="11"/>
      <c r="S21" s="26"/>
      <c r="T21" s="26"/>
      <c r="U21" s="26"/>
      <c r="V21"/>
    </row>
    <row r="22" spans="1:22" s="2" customFormat="1" ht="17.25" customHeight="1" hidden="1">
      <c r="A22" s="44"/>
      <c r="B22" s="41">
        <v>9</v>
      </c>
      <c r="C22" s="40" t="s">
        <v>0</v>
      </c>
      <c r="D22" s="40" t="s">
        <v>58</v>
      </c>
      <c r="E22" s="42" t="s">
        <v>60</v>
      </c>
      <c r="F22" s="42" t="s">
        <v>60</v>
      </c>
      <c r="G22" s="37"/>
      <c r="H22" s="37"/>
      <c r="I22" s="127"/>
      <c r="J22" s="128"/>
      <c r="K22" s="39"/>
      <c r="L22" s="39"/>
      <c r="M22" s="39"/>
      <c r="N22" s="37"/>
      <c r="O22" s="37"/>
      <c r="P22" s="37"/>
      <c r="Q22" s="26"/>
      <c r="R22" s="11"/>
      <c r="S22" s="26"/>
      <c r="T22" s="26"/>
      <c r="U22" s="26"/>
      <c r="V22"/>
    </row>
    <row r="23" spans="1:22" s="2" customFormat="1" ht="17.25" customHeight="1" hidden="1">
      <c r="A23" s="43"/>
      <c r="B23" s="41">
        <v>1</v>
      </c>
      <c r="C23" s="40" t="s">
        <v>1</v>
      </c>
      <c r="D23" s="40" t="s">
        <v>57</v>
      </c>
      <c r="E23" s="42" t="s">
        <v>60</v>
      </c>
      <c r="F23" s="42" t="s">
        <v>60</v>
      </c>
      <c r="G23" s="37"/>
      <c r="H23" s="37"/>
      <c r="I23" s="127"/>
      <c r="J23" s="128"/>
      <c r="K23" s="39"/>
      <c r="L23" s="39"/>
      <c r="M23" s="39"/>
      <c r="N23" s="37"/>
      <c r="O23" s="37"/>
      <c r="P23" s="37"/>
      <c r="Q23" s="26"/>
      <c r="R23" s="11"/>
      <c r="S23" s="26"/>
      <c r="T23" s="26"/>
      <c r="U23" s="26"/>
      <c r="V23"/>
    </row>
    <row r="24" spans="1:22" s="2" customFormat="1" ht="17.25" customHeight="1" hidden="1">
      <c r="A24" s="44"/>
      <c r="B24" s="41">
        <v>2</v>
      </c>
      <c r="C24" s="40" t="s">
        <v>1</v>
      </c>
      <c r="D24" s="40" t="s">
        <v>57</v>
      </c>
      <c r="E24" s="42" t="s">
        <v>60</v>
      </c>
      <c r="F24" s="42" t="s">
        <v>60</v>
      </c>
      <c r="G24" s="37"/>
      <c r="H24" s="37"/>
      <c r="I24" s="127"/>
      <c r="J24" s="128"/>
      <c r="K24" s="39"/>
      <c r="L24" s="39"/>
      <c r="M24" s="39"/>
      <c r="N24" s="37"/>
      <c r="O24" s="37"/>
      <c r="P24" s="37"/>
      <c r="Q24" s="26"/>
      <c r="R24" s="11"/>
      <c r="S24" s="26"/>
      <c r="T24" s="26"/>
      <c r="U24" s="26"/>
      <c r="V24"/>
    </row>
    <row r="25" spans="1:22" s="2" customFormat="1" ht="17.25" customHeight="1" hidden="1">
      <c r="A25" s="44"/>
      <c r="B25" s="41">
        <v>3</v>
      </c>
      <c r="C25" s="40" t="s">
        <v>1</v>
      </c>
      <c r="D25" s="40" t="s">
        <v>57</v>
      </c>
      <c r="E25" s="42" t="s">
        <v>60</v>
      </c>
      <c r="F25" s="42" t="s">
        <v>60</v>
      </c>
      <c r="G25" s="37"/>
      <c r="H25" s="37"/>
      <c r="I25" s="127"/>
      <c r="J25" s="128"/>
      <c r="K25" s="39"/>
      <c r="L25" s="39"/>
      <c r="M25" s="39"/>
      <c r="N25" s="37"/>
      <c r="O25" s="37"/>
      <c r="P25" s="37"/>
      <c r="Q25" s="26"/>
      <c r="R25" s="11"/>
      <c r="S25" s="26"/>
      <c r="T25" s="26"/>
      <c r="U25" s="26"/>
      <c r="V25"/>
    </row>
    <row r="26" spans="1:22" s="2" customFormat="1" ht="17.25" customHeight="1" hidden="1">
      <c r="A26" s="40"/>
      <c r="B26" s="41">
        <v>4</v>
      </c>
      <c r="C26" s="40" t="s">
        <v>1</v>
      </c>
      <c r="D26" s="40" t="s">
        <v>57</v>
      </c>
      <c r="E26" s="42" t="s">
        <v>60</v>
      </c>
      <c r="F26" s="42" t="s">
        <v>60</v>
      </c>
      <c r="G26" s="37"/>
      <c r="H26" s="37"/>
      <c r="I26" s="127"/>
      <c r="J26" s="128"/>
      <c r="K26" s="39"/>
      <c r="L26" s="39"/>
      <c r="M26" s="39"/>
      <c r="N26" s="37"/>
      <c r="O26" s="37"/>
      <c r="P26" s="37"/>
      <c r="Q26" s="26"/>
      <c r="R26" s="11"/>
      <c r="S26" s="26"/>
      <c r="T26" s="26"/>
      <c r="U26" s="26"/>
      <c r="V26"/>
    </row>
    <row r="27" spans="1:22" s="2" customFormat="1" ht="17.25" customHeight="1" hidden="1">
      <c r="A27" s="40"/>
      <c r="B27" s="41">
        <v>5</v>
      </c>
      <c r="C27" s="40" t="s">
        <v>1</v>
      </c>
      <c r="D27" s="40" t="s">
        <v>57</v>
      </c>
      <c r="E27" s="42" t="s">
        <v>60</v>
      </c>
      <c r="F27" s="42" t="s">
        <v>60</v>
      </c>
      <c r="G27" s="37"/>
      <c r="H27" s="37"/>
      <c r="I27" s="127"/>
      <c r="J27" s="128"/>
      <c r="K27" s="39"/>
      <c r="L27" s="39"/>
      <c r="M27" s="39"/>
      <c r="N27" s="37"/>
      <c r="O27" s="37"/>
      <c r="P27" s="37"/>
      <c r="Q27" s="26"/>
      <c r="R27" s="11"/>
      <c r="S27" s="26"/>
      <c r="T27" s="26"/>
      <c r="U27" s="26"/>
      <c r="V27"/>
    </row>
    <row r="28" spans="1:22" s="2" customFormat="1" ht="17.25" customHeight="1" hidden="1">
      <c r="A28" s="40"/>
      <c r="B28" s="41">
        <v>6</v>
      </c>
      <c r="C28" s="40" t="s">
        <v>1</v>
      </c>
      <c r="D28" s="40" t="s">
        <v>57</v>
      </c>
      <c r="E28" s="42" t="s">
        <v>60</v>
      </c>
      <c r="F28" s="42" t="s">
        <v>60</v>
      </c>
      <c r="G28" s="37"/>
      <c r="H28" s="37"/>
      <c r="I28" s="127"/>
      <c r="J28" s="128"/>
      <c r="K28" s="39"/>
      <c r="L28" s="39"/>
      <c r="M28" s="39"/>
      <c r="N28" s="37"/>
      <c r="O28" s="37"/>
      <c r="P28" s="37"/>
      <c r="Q28" s="26"/>
      <c r="R28" s="11"/>
      <c r="S28" s="26"/>
      <c r="T28" s="26"/>
      <c r="U28" s="26"/>
      <c r="V28"/>
    </row>
    <row r="29" spans="1:22" s="2" customFormat="1" ht="17.25" customHeight="1" hidden="1">
      <c r="A29" s="43"/>
      <c r="B29" s="41">
        <v>7</v>
      </c>
      <c r="C29" s="40" t="s">
        <v>1</v>
      </c>
      <c r="D29" s="40" t="s">
        <v>57</v>
      </c>
      <c r="E29" s="42" t="s">
        <v>60</v>
      </c>
      <c r="F29" s="42" t="s">
        <v>60</v>
      </c>
      <c r="G29" s="37"/>
      <c r="H29" s="37"/>
      <c r="I29" s="127"/>
      <c r="J29" s="128"/>
      <c r="K29" s="39"/>
      <c r="L29" s="39"/>
      <c r="M29" s="39"/>
      <c r="N29" s="37"/>
      <c r="O29" s="37"/>
      <c r="P29" s="37"/>
      <c r="Q29" s="26"/>
      <c r="R29" s="11"/>
      <c r="S29" s="26"/>
      <c r="T29" s="26"/>
      <c r="U29" s="26"/>
      <c r="V29"/>
    </row>
    <row r="30" spans="1:22" s="2" customFormat="1" ht="17.25" customHeight="1" hidden="1">
      <c r="A30" s="44"/>
      <c r="B30" s="41">
        <v>8</v>
      </c>
      <c r="C30" s="40" t="s">
        <v>1</v>
      </c>
      <c r="D30" s="40" t="s">
        <v>57</v>
      </c>
      <c r="E30" s="42" t="s">
        <v>60</v>
      </c>
      <c r="F30" s="42" t="s">
        <v>60</v>
      </c>
      <c r="G30" s="37"/>
      <c r="H30" s="37"/>
      <c r="I30" s="127"/>
      <c r="J30" s="128"/>
      <c r="K30" s="39"/>
      <c r="L30" s="39"/>
      <c r="M30" s="39"/>
      <c r="N30" s="37"/>
      <c r="O30" s="37"/>
      <c r="P30" s="37"/>
      <c r="Q30" s="26"/>
      <c r="R30" s="11"/>
      <c r="S30" s="26"/>
      <c r="T30" s="26"/>
      <c r="U30" s="26"/>
      <c r="V30"/>
    </row>
    <row r="31" spans="1:22" s="2" customFormat="1" ht="17.25" customHeight="1" hidden="1">
      <c r="A31" s="44"/>
      <c r="B31" s="41">
        <v>9</v>
      </c>
      <c r="C31" s="40" t="s">
        <v>1</v>
      </c>
      <c r="D31" s="40" t="s">
        <v>57</v>
      </c>
      <c r="E31" s="42" t="s">
        <v>60</v>
      </c>
      <c r="F31" s="42" t="s">
        <v>60</v>
      </c>
      <c r="G31" s="37"/>
      <c r="H31" s="37"/>
      <c r="I31" s="127"/>
      <c r="J31" s="128"/>
      <c r="K31" s="39"/>
      <c r="L31" s="39"/>
      <c r="M31" s="39"/>
      <c r="N31" s="37"/>
      <c r="O31" s="37"/>
      <c r="P31" s="37"/>
      <c r="Q31" s="26"/>
      <c r="R31" s="11"/>
      <c r="S31" s="26"/>
      <c r="T31" s="26"/>
      <c r="U31" s="26"/>
      <c r="V31"/>
    </row>
    <row r="32" spans="1:22" s="2" customFormat="1" ht="17.25" customHeight="1" hidden="1">
      <c r="A32" s="44"/>
      <c r="B32" s="41">
        <v>1</v>
      </c>
      <c r="C32" s="40" t="s">
        <v>1</v>
      </c>
      <c r="D32" s="40" t="s">
        <v>58</v>
      </c>
      <c r="E32" s="42" t="s">
        <v>60</v>
      </c>
      <c r="F32" s="42" t="s">
        <v>60</v>
      </c>
      <c r="G32" s="37"/>
      <c r="H32" s="37"/>
      <c r="I32" s="127"/>
      <c r="J32" s="128"/>
      <c r="K32" s="39"/>
      <c r="L32" s="39"/>
      <c r="M32" s="39"/>
      <c r="N32" s="37"/>
      <c r="O32" s="37"/>
      <c r="P32" s="37"/>
      <c r="Q32" s="26"/>
      <c r="R32" s="11"/>
      <c r="S32" s="26"/>
      <c r="T32" s="26"/>
      <c r="U32" s="26"/>
      <c r="V32"/>
    </row>
    <row r="33" spans="1:22" s="2" customFormat="1" ht="17.25" customHeight="1" hidden="1">
      <c r="A33" s="44"/>
      <c r="B33" s="41">
        <v>2</v>
      </c>
      <c r="C33" s="40" t="s">
        <v>1</v>
      </c>
      <c r="D33" s="40" t="s">
        <v>58</v>
      </c>
      <c r="E33" s="42" t="s">
        <v>60</v>
      </c>
      <c r="F33" s="42" t="s">
        <v>60</v>
      </c>
      <c r="G33" s="37"/>
      <c r="H33" s="37"/>
      <c r="I33" s="127"/>
      <c r="J33" s="128"/>
      <c r="K33" s="39"/>
      <c r="L33" s="39"/>
      <c r="M33" s="39"/>
      <c r="N33" s="37"/>
      <c r="O33" s="37"/>
      <c r="P33" s="37"/>
      <c r="Q33" s="26"/>
      <c r="R33" s="11"/>
      <c r="S33" s="26"/>
      <c r="T33" s="26"/>
      <c r="U33" s="26"/>
      <c r="V33"/>
    </row>
    <row r="34" spans="1:22" s="2" customFormat="1" ht="17.25" customHeight="1" hidden="1">
      <c r="A34" s="44"/>
      <c r="B34" s="41">
        <v>3</v>
      </c>
      <c r="C34" s="40" t="s">
        <v>1</v>
      </c>
      <c r="D34" s="40" t="s">
        <v>58</v>
      </c>
      <c r="E34" s="42" t="s">
        <v>60</v>
      </c>
      <c r="F34" s="42" t="s">
        <v>60</v>
      </c>
      <c r="G34" s="37"/>
      <c r="H34" s="37"/>
      <c r="I34" s="127"/>
      <c r="J34" s="128"/>
      <c r="K34" s="39"/>
      <c r="L34" s="39"/>
      <c r="M34" s="39"/>
      <c r="N34" s="37"/>
      <c r="O34" s="37"/>
      <c r="P34" s="37"/>
      <c r="Q34" s="26"/>
      <c r="R34" s="11"/>
      <c r="S34" s="26"/>
      <c r="T34" s="26"/>
      <c r="U34" s="26"/>
      <c r="V34"/>
    </row>
    <row r="35" spans="1:22" s="2" customFormat="1" ht="17.25" customHeight="1" hidden="1">
      <c r="A35" s="43"/>
      <c r="B35" s="41">
        <v>4</v>
      </c>
      <c r="C35" s="40" t="s">
        <v>1</v>
      </c>
      <c r="D35" s="40" t="s">
        <v>58</v>
      </c>
      <c r="E35" s="42" t="s">
        <v>60</v>
      </c>
      <c r="F35" s="42" t="s">
        <v>60</v>
      </c>
      <c r="G35" s="37"/>
      <c r="H35" s="37"/>
      <c r="I35" s="127"/>
      <c r="J35" s="128"/>
      <c r="K35" s="39"/>
      <c r="L35" s="39"/>
      <c r="M35" s="39"/>
      <c r="N35" s="37"/>
      <c r="O35" s="37"/>
      <c r="P35" s="37"/>
      <c r="Q35" s="26"/>
      <c r="R35" s="11"/>
      <c r="S35" s="26"/>
      <c r="T35" s="26"/>
      <c r="U35" s="26"/>
      <c r="V35"/>
    </row>
    <row r="36" spans="1:22" s="2" customFormat="1" ht="17.25" customHeight="1" hidden="1">
      <c r="A36" s="44"/>
      <c r="B36" s="41">
        <v>5</v>
      </c>
      <c r="C36" s="40" t="s">
        <v>1</v>
      </c>
      <c r="D36" s="40" t="s">
        <v>58</v>
      </c>
      <c r="E36" s="42" t="s">
        <v>60</v>
      </c>
      <c r="F36" s="42" t="s">
        <v>60</v>
      </c>
      <c r="G36" s="37"/>
      <c r="H36" s="37"/>
      <c r="I36" s="127"/>
      <c r="J36" s="128"/>
      <c r="K36" s="39"/>
      <c r="L36" s="39"/>
      <c r="M36" s="39"/>
      <c r="N36" s="37"/>
      <c r="O36" s="37"/>
      <c r="P36" s="37"/>
      <c r="Q36" s="26"/>
      <c r="R36" s="11"/>
      <c r="S36" s="26"/>
      <c r="T36" s="26"/>
      <c r="U36" s="26"/>
      <c r="V36"/>
    </row>
    <row r="37" spans="1:22" ht="14.25" customHeight="1" hidden="1">
      <c r="A37" s="44"/>
      <c r="B37" s="41">
        <v>6</v>
      </c>
      <c r="C37" s="40" t="s">
        <v>1</v>
      </c>
      <c r="D37" s="40" t="s">
        <v>58</v>
      </c>
      <c r="E37" s="42" t="s">
        <v>60</v>
      </c>
      <c r="F37" s="42" t="s">
        <v>60</v>
      </c>
      <c r="G37" s="39"/>
      <c r="H37" s="39"/>
      <c r="I37" s="129"/>
      <c r="J37" s="128"/>
      <c r="K37" s="39"/>
      <c r="L37" s="39"/>
      <c r="M37" s="39"/>
      <c r="N37" s="11"/>
      <c r="O37" s="11"/>
      <c r="P37" s="39"/>
      <c r="Q37" s="26"/>
      <c r="R37" s="11"/>
      <c r="S37" s="26"/>
      <c r="T37" s="26"/>
      <c r="U37" s="26"/>
      <c r="V37"/>
    </row>
    <row r="38" spans="1:29" ht="14.25" customHeight="1" hidden="1">
      <c r="A38" s="44"/>
      <c r="B38" s="41">
        <v>7</v>
      </c>
      <c r="C38" s="40" t="s">
        <v>1</v>
      </c>
      <c r="D38" s="40" t="s">
        <v>58</v>
      </c>
      <c r="E38" s="42" t="s">
        <v>60</v>
      </c>
      <c r="F38" s="42" t="s">
        <v>60</v>
      </c>
      <c r="G38" s="39"/>
      <c r="H38" s="39"/>
      <c r="I38" s="129"/>
      <c r="J38" s="128"/>
      <c r="K38" s="39"/>
      <c r="L38" s="39"/>
      <c r="M38" s="39"/>
      <c r="N38" s="11"/>
      <c r="O38" s="11"/>
      <c r="P38" s="39"/>
      <c r="Q38"/>
      <c r="R38"/>
      <c r="S38" s="26"/>
      <c r="T38" s="26"/>
      <c r="U38" s="26"/>
      <c r="V38"/>
      <c r="W38"/>
      <c r="X38"/>
      <c r="Y38"/>
      <c r="Z38"/>
      <c r="AA38"/>
      <c r="AB38"/>
      <c r="AC38"/>
    </row>
    <row r="39" spans="1:29" ht="14.25" customHeight="1" hidden="1">
      <c r="A39" s="44"/>
      <c r="B39" s="41">
        <v>8</v>
      </c>
      <c r="C39" s="40" t="s">
        <v>1</v>
      </c>
      <c r="D39" s="40" t="s">
        <v>58</v>
      </c>
      <c r="E39" s="42" t="s">
        <v>60</v>
      </c>
      <c r="F39" s="42" t="s">
        <v>60</v>
      </c>
      <c r="G39" s="39"/>
      <c r="H39" s="39"/>
      <c r="I39" s="129"/>
      <c r="J39" s="128"/>
      <c r="K39" s="39"/>
      <c r="L39" s="39"/>
      <c r="M39" s="39"/>
      <c r="N39" s="11"/>
      <c r="O39" s="11"/>
      <c r="P39" s="39"/>
      <c r="Q39"/>
      <c r="R39"/>
      <c r="S39" s="26"/>
      <c r="T39" s="26"/>
      <c r="U39" s="26"/>
      <c r="V39"/>
      <c r="W39"/>
      <c r="X39"/>
      <c r="Y39"/>
      <c r="Z39"/>
      <c r="AA39"/>
      <c r="AB39"/>
      <c r="AC39"/>
    </row>
    <row r="40" spans="2:29" ht="14.25" customHeight="1" hidden="1">
      <c r="B40" s="41">
        <v>9</v>
      </c>
      <c r="C40" s="40" t="s">
        <v>1</v>
      </c>
      <c r="D40" s="40" t="s">
        <v>58</v>
      </c>
      <c r="E40" s="42" t="s">
        <v>60</v>
      </c>
      <c r="F40" s="42" t="s">
        <v>60</v>
      </c>
      <c r="G40" s="39"/>
      <c r="H40" s="39"/>
      <c r="I40" s="129"/>
      <c r="J40" s="128"/>
      <c r="K40" s="39"/>
      <c r="L40" s="39"/>
      <c r="M40" s="39"/>
      <c r="N40" s="11"/>
      <c r="O40" s="11"/>
      <c r="P40" s="39"/>
      <c r="Q40"/>
      <c r="R40"/>
      <c r="S40" s="26"/>
      <c r="T40" s="26"/>
      <c r="U40" s="26"/>
      <c r="V40"/>
      <c r="W40"/>
      <c r="X40"/>
      <c r="Y40"/>
      <c r="Z40"/>
      <c r="AA40"/>
      <c r="AB40"/>
      <c r="AC40"/>
    </row>
    <row r="41" spans="1:29" ht="14.25" customHeight="1">
      <c r="A41" s="75"/>
      <c r="B41" s="45"/>
      <c r="C41" s="44"/>
      <c r="D41" s="46"/>
      <c r="E41" s="47"/>
      <c r="F41" s="47"/>
      <c r="G41" s="39"/>
      <c r="H41" s="39"/>
      <c r="I41" s="130"/>
      <c r="J41" s="131"/>
      <c r="K41" s="39"/>
      <c r="L41" s="39"/>
      <c r="M41" s="39"/>
      <c r="N41" s="11"/>
      <c r="O41" s="11"/>
      <c r="P41" s="39"/>
      <c r="Q41"/>
      <c r="R41"/>
      <c r="S41" s="26"/>
      <c r="T41" s="26"/>
      <c r="U41" s="26"/>
      <c r="V41"/>
      <c r="W41"/>
      <c r="X41"/>
      <c r="Y41"/>
      <c r="Z41"/>
      <c r="AA41"/>
      <c r="AB41"/>
      <c r="AC41"/>
    </row>
    <row r="42" spans="2:29" ht="15.75" customHeight="1">
      <c r="B42" s="45"/>
      <c r="C42" s="44"/>
      <c r="D42" s="46"/>
      <c r="E42" s="47"/>
      <c r="F42" s="47"/>
      <c r="I42" s="70"/>
      <c r="J42" s="71"/>
      <c r="K42" s="39"/>
      <c r="L42" s="39"/>
      <c r="M42" s="39"/>
      <c r="N42" s="11"/>
      <c r="O42" s="11"/>
      <c r="P42" s="39"/>
      <c r="Q42"/>
      <c r="R42"/>
      <c r="S42" s="26"/>
      <c r="T42" s="26"/>
      <c r="U42" s="26"/>
      <c r="V42"/>
      <c r="W42"/>
      <c r="X42"/>
      <c r="Y42"/>
      <c r="Z42"/>
      <c r="AA42"/>
      <c r="AB42"/>
      <c r="AC42"/>
    </row>
    <row r="43" spans="1:29" ht="14.25">
      <c r="A43" s="75"/>
      <c r="B43" s="45"/>
      <c r="C43" s="44"/>
      <c r="D43" s="46"/>
      <c r="E43" s="47"/>
      <c r="F43" s="47"/>
      <c r="I43" s="70"/>
      <c r="J43" s="71"/>
      <c r="K43" s="72" t="s">
        <v>59</v>
      </c>
      <c r="L43" s="39"/>
      <c r="M43" s="39"/>
      <c r="N43" s="11"/>
      <c r="O43" s="11"/>
      <c r="P43" s="39"/>
      <c r="Q43"/>
      <c r="R43"/>
      <c r="S43" s="26"/>
      <c r="T43" s="26"/>
      <c r="U43" s="26"/>
      <c r="V43"/>
      <c r="X43"/>
      <c r="Y43"/>
      <c r="Z43"/>
      <c r="AA43"/>
      <c r="AB43"/>
      <c r="AC43"/>
    </row>
    <row r="44" spans="2:29" ht="14.25">
      <c r="B44" s="45"/>
      <c r="C44" s="44"/>
      <c r="D44" s="46"/>
      <c r="E44" s="47"/>
      <c r="F44" s="47"/>
      <c r="I44" s="3" t="s">
        <v>81</v>
      </c>
      <c r="J44" s="73"/>
      <c r="K44" s="132"/>
      <c r="L44" s="133"/>
      <c r="M44" s="133"/>
      <c r="N44" s="133"/>
      <c r="O44" s="133"/>
      <c r="P44" s="134"/>
      <c r="Q44"/>
      <c r="R44"/>
      <c r="S44" s="26"/>
      <c r="T44" s="26"/>
      <c r="U44" s="26"/>
      <c r="V44"/>
      <c r="X44"/>
      <c r="Y44"/>
      <c r="Z44"/>
      <c r="AA44"/>
      <c r="AB44"/>
      <c r="AC44"/>
    </row>
    <row r="45" spans="1:29" ht="14.25">
      <c r="A45" s="75"/>
      <c r="B45" s="45"/>
      <c r="C45" s="44"/>
      <c r="D45" s="46"/>
      <c r="E45" s="47"/>
      <c r="F45" s="47"/>
      <c r="I45" s="3" t="s">
        <v>6</v>
      </c>
      <c r="J45" s="74"/>
      <c r="K45" s="135"/>
      <c r="L45" s="118"/>
      <c r="M45" s="118"/>
      <c r="N45" s="118"/>
      <c r="O45" s="118"/>
      <c r="P45" s="119"/>
      <c r="Q45"/>
      <c r="R45"/>
      <c r="S45" s="26"/>
      <c r="T45" s="26"/>
      <c r="U45" s="26"/>
      <c r="V45"/>
      <c r="X45"/>
      <c r="Y45"/>
      <c r="Z45"/>
      <c r="AA45"/>
      <c r="AB45"/>
      <c r="AC45"/>
    </row>
    <row r="46" spans="2:29" ht="14.25">
      <c r="B46" s="45"/>
      <c r="C46" s="44"/>
      <c r="D46" s="46"/>
      <c r="E46" s="47"/>
      <c r="F46" s="91"/>
      <c r="I46" s="3" t="s">
        <v>7</v>
      </c>
      <c r="J46" s="74"/>
      <c r="K46" s="117"/>
      <c r="L46" s="118"/>
      <c r="M46" s="118"/>
      <c r="N46" s="118"/>
      <c r="O46" s="118"/>
      <c r="P46" s="119"/>
      <c r="Q46"/>
      <c r="R46"/>
      <c r="S46" s="26"/>
      <c r="T46" s="26"/>
      <c r="U46" s="26"/>
      <c r="V46"/>
      <c r="X46"/>
      <c r="Y46"/>
      <c r="Z46"/>
      <c r="AA46"/>
      <c r="AB46"/>
      <c r="AC46"/>
    </row>
    <row r="47" spans="1:29" ht="14.25">
      <c r="A47" s="75"/>
      <c r="B47" s="45"/>
      <c r="C47" s="44"/>
      <c r="D47" s="46"/>
      <c r="E47" s="47"/>
      <c r="F47" s="47"/>
      <c r="I47" s="3" t="s">
        <v>8</v>
      </c>
      <c r="J47" s="74"/>
      <c r="K47" s="135"/>
      <c r="L47" s="118"/>
      <c r="M47" s="118"/>
      <c r="N47" s="118"/>
      <c r="O47" s="118"/>
      <c r="P47" s="119"/>
      <c r="Q47"/>
      <c r="R47"/>
      <c r="S47" s="26"/>
      <c r="T47" s="26"/>
      <c r="U47" s="26"/>
      <c r="V47"/>
      <c r="X47"/>
      <c r="Y47"/>
      <c r="Z47"/>
      <c r="AA47"/>
      <c r="AB47"/>
      <c r="AC47"/>
    </row>
    <row r="48" spans="2:29" ht="14.25">
      <c r="B48" s="45"/>
      <c r="C48" s="44"/>
      <c r="D48" s="46"/>
      <c r="E48" s="47"/>
      <c r="F48" s="47"/>
      <c r="I48" s="3" t="s">
        <v>9</v>
      </c>
      <c r="J48" s="74"/>
      <c r="K48" s="135"/>
      <c r="L48" s="118"/>
      <c r="M48" s="118"/>
      <c r="N48" s="118"/>
      <c r="O48" s="118"/>
      <c r="P48" s="119"/>
      <c r="Q48"/>
      <c r="R48"/>
      <c r="S48" s="26"/>
      <c r="T48" s="26"/>
      <c r="U48" s="26"/>
      <c r="V48"/>
      <c r="X48"/>
      <c r="Y48"/>
      <c r="Z48"/>
      <c r="AA48"/>
      <c r="AB48"/>
      <c r="AC48"/>
    </row>
    <row r="49" spans="1:29" ht="14.25">
      <c r="A49" s="44"/>
      <c r="B49" s="45"/>
      <c r="C49" s="44"/>
      <c r="D49" s="46"/>
      <c r="E49" s="47"/>
      <c r="F49" s="47"/>
      <c r="I49" s="3" t="s">
        <v>10</v>
      </c>
      <c r="J49" s="74"/>
      <c r="K49" s="120"/>
      <c r="L49" s="118"/>
      <c r="M49" s="118"/>
      <c r="N49" s="118"/>
      <c r="O49" s="118"/>
      <c r="P49" s="119"/>
      <c r="Q49"/>
      <c r="R49"/>
      <c r="S49" s="26"/>
      <c r="T49" s="26"/>
      <c r="U49" s="26"/>
      <c r="V49"/>
      <c r="X49"/>
      <c r="Y49"/>
      <c r="Z49"/>
      <c r="AA49"/>
      <c r="AB49"/>
      <c r="AC49"/>
    </row>
    <row r="50" spans="1:29" ht="14.25">
      <c r="A50" s="44"/>
      <c r="B50" s="45"/>
      <c r="C50" s="44"/>
      <c r="D50" s="46"/>
      <c r="E50" s="47"/>
      <c r="F50" s="47"/>
      <c r="I50" s="3" t="s">
        <v>11</v>
      </c>
      <c r="J50" s="74"/>
      <c r="K50" s="117"/>
      <c r="L50" s="118"/>
      <c r="M50" s="118"/>
      <c r="N50" s="118"/>
      <c r="O50" s="118"/>
      <c r="P50" s="119"/>
      <c r="Q50"/>
      <c r="R50"/>
      <c r="S50" s="26"/>
      <c r="T50" s="26"/>
      <c r="U50" s="26"/>
      <c r="V50"/>
      <c r="X50"/>
      <c r="Y50"/>
      <c r="Z50"/>
      <c r="AA50"/>
      <c r="AB50"/>
      <c r="AC50"/>
    </row>
    <row r="51" spans="1:29" ht="14.25">
      <c r="A51" s="44"/>
      <c r="B51" s="45"/>
      <c r="C51" s="44"/>
      <c r="D51" s="46"/>
      <c r="E51" s="47"/>
      <c r="F51" s="47"/>
      <c r="I51" s="3" t="s">
        <v>12</v>
      </c>
      <c r="J51" s="74"/>
      <c r="K51" s="117"/>
      <c r="L51" s="118"/>
      <c r="M51" s="118"/>
      <c r="N51" s="118"/>
      <c r="O51" s="118"/>
      <c r="P51" s="119"/>
      <c r="Q51"/>
      <c r="R51"/>
      <c r="S51" s="26"/>
      <c r="T51" s="26"/>
      <c r="U51" s="26"/>
      <c r="V51"/>
      <c r="X51"/>
      <c r="Y51"/>
      <c r="Z51"/>
      <c r="AA51"/>
      <c r="AB51"/>
      <c r="AC51"/>
    </row>
    <row r="52" spans="1:29" ht="14.25">
      <c r="A52" s="75"/>
      <c r="B52" s="45"/>
      <c r="C52" s="44"/>
      <c r="D52" s="46"/>
      <c r="E52" s="47"/>
      <c r="F52" s="47"/>
      <c r="I52" s="3" t="s">
        <v>13</v>
      </c>
      <c r="J52" s="74"/>
      <c r="K52" s="117"/>
      <c r="L52" s="118"/>
      <c r="M52" s="118"/>
      <c r="N52" s="118"/>
      <c r="O52" s="118"/>
      <c r="P52" s="119"/>
      <c r="Q52"/>
      <c r="R52"/>
      <c r="S52" s="26"/>
      <c r="T52" s="26"/>
      <c r="U52" s="26"/>
      <c r="V52"/>
      <c r="X52"/>
      <c r="Y52"/>
      <c r="Z52"/>
      <c r="AA52"/>
      <c r="AB52"/>
      <c r="AC52"/>
    </row>
    <row r="53" spans="2:29" ht="14.25">
      <c r="B53" s="45"/>
      <c r="C53" s="44"/>
      <c r="D53" s="46"/>
      <c r="E53" s="47"/>
      <c r="F53" s="47"/>
      <c r="I53" s="3" t="s">
        <v>14</v>
      </c>
      <c r="J53" s="74"/>
      <c r="K53" s="117"/>
      <c r="L53" s="118"/>
      <c r="M53" s="118"/>
      <c r="N53" s="118"/>
      <c r="O53" s="118"/>
      <c r="P53" s="119"/>
      <c r="Q53"/>
      <c r="R53"/>
      <c r="S53" s="26"/>
      <c r="T53" s="26"/>
      <c r="U53" s="26"/>
      <c r="V53"/>
      <c r="X53"/>
      <c r="Y53"/>
      <c r="Z53"/>
      <c r="AA53"/>
      <c r="AB53"/>
      <c r="AC53"/>
    </row>
    <row r="54" spans="2:29" ht="14.25">
      <c r="B54" s="45"/>
      <c r="C54" s="44"/>
      <c r="D54" s="46"/>
      <c r="E54" s="47"/>
      <c r="F54" s="47"/>
      <c r="I54" s="94"/>
      <c r="J54" s="93"/>
      <c r="K54" s="121" t="s">
        <v>90</v>
      </c>
      <c r="L54" s="121"/>
      <c r="M54" s="39"/>
      <c r="N54" s="11"/>
      <c r="O54" s="39"/>
      <c r="P54" s="39"/>
      <c r="Q54"/>
      <c r="R54"/>
      <c r="S54" s="26"/>
      <c r="T54" s="26"/>
      <c r="U54" s="26"/>
      <c r="V54"/>
      <c r="X54"/>
      <c r="Y54"/>
      <c r="Z54"/>
      <c r="AA54"/>
      <c r="AB54"/>
      <c r="AC54"/>
    </row>
    <row r="55" spans="2:29" ht="15" customHeight="1">
      <c r="B55" s="45"/>
      <c r="C55" s="44"/>
      <c r="D55" s="46"/>
      <c r="E55" s="47"/>
      <c r="F55" s="47"/>
      <c r="I55" s="94"/>
      <c r="J55" s="40"/>
      <c r="K55" s="122"/>
      <c r="L55" s="122"/>
      <c r="Q55"/>
      <c r="R55"/>
      <c r="S55" s="26"/>
      <c r="T55" s="26" t="b">
        <v>0</v>
      </c>
      <c r="U55" s="26"/>
      <c r="V55"/>
      <c r="X55"/>
      <c r="Y55"/>
      <c r="Z55"/>
      <c r="AA55"/>
      <c r="AB55"/>
      <c r="AC55"/>
    </row>
    <row r="56" spans="1:29" ht="15" thickBot="1">
      <c r="A56" s="44"/>
      <c r="B56" s="45"/>
      <c r="C56" s="44"/>
      <c r="D56" s="46"/>
      <c r="E56" s="47"/>
      <c r="F56" s="47"/>
      <c r="I56" s="74"/>
      <c r="J56" s="39"/>
      <c r="K56" s="122"/>
      <c r="L56" s="122"/>
      <c r="Q56"/>
      <c r="R56"/>
      <c r="S56" s="26"/>
      <c r="T56" s="26"/>
      <c r="U56" s="26"/>
      <c r="V56"/>
      <c r="X56"/>
      <c r="Y56"/>
      <c r="Z56"/>
      <c r="AA56"/>
      <c r="AB56"/>
      <c r="AC56"/>
    </row>
    <row r="57" spans="1:29" ht="15" thickTop="1">
      <c r="A57" s="44"/>
      <c r="B57" s="45"/>
      <c r="C57" s="44"/>
      <c r="D57" s="46"/>
      <c r="E57" s="47"/>
      <c r="F57" s="47"/>
      <c r="I57" s="123" t="s">
        <v>87</v>
      </c>
      <c r="J57" s="123"/>
      <c r="K57" s="123"/>
      <c r="L57" s="123"/>
      <c r="M57" s="123"/>
      <c r="N57" s="123"/>
      <c r="O57" s="123"/>
      <c r="P57" s="123"/>
      <c r="Q57"/>
      <c r="R57"/>
      <c r="S57" s="26"/>
      <c r="T57" s="26"/>
      <c r="U57" s="26"/>
      <c r="V57"/>
      <c r="X57"/>
      <c r="Y57"/>
      <c r="Z57"/>
      <c r="AA57"/>
      <c r="AB57"/>
      <c r="AC57"/>
    </row>
    <row r="58" spans="1:29" ht="14.25">
      <c r="A58" s="43"/>
      <c r="B58" s="45"/>
      <c r="C58" s="44"/>
      <c r="D58" s="46"/>
      <c r="E58" s="47"/>
      <c r="F58" s="47"/>
      <c r="I58" s="124"/>
      <c r="J58" s="124"/>
      <c r="K58" s="124"/>
      <c r="L58" s="124"/>
      <c r="M58" s="124"/>
      <c r="N58" s="124"/>
      <c r="O58" s="124"/>
      <c r="P58" s="124"/>
      <c r="Q58"/>
      <c r="R58"/>
      <c r="S58" s="26"/>
      <c r="T58" s="26"/>
      <c r="U58" s="26"/>
      <c r="V58"/>
      <c r="X58"/>
      <c r="Y58"/>
      <c r="Z58"/>
      <c r="AA58"/>
      <c r="AB58"/>
      <c r="AC58"/>
    </row>
    <row r="59" spans="1:29" ht="14.25">
      <c r="A59" s="44"/>
      <c r="B59" s="45"/>
      <c r="C59" s="44"/>
      <c r="D59" s="46"/>
      <c r="E59" s="47"/>
      <c r="F59" s="47"/>
      <c r="I59" s="124"/>
      <c r="J59" s="124"/>
      <c r="K59" s="124"/>
      <c r="L59" s="124"/>
      <c r="M59" s="124"/>
      <c r="N59" s="124"/>
      <c r="O59" s="124"/>
      <c r="P59" s="124"/>
      <c r="Q59"/>
      <c r="R59"/>
      <c r="S59" s="26"/>
      <c r="T59" s="26"/>
      <c r="U59" s="26"/>
      <c r="V59"/>
      <c r="X59"/>
      <c r="Y59"/>
      <c r="Z59"/>
      <c r="AA59"/>
      <c r="AB59"/>
      <c r="AC59"/>
    </row>
    <row r="60" spans="1:29" ht="14.25">
      <c r="A60" s="44"/>
      <c r="B60" s="45"/>
      <c r="C60" s="44"/>
      <c r="D60" s="46"/>
      <c r="E60" s="47"/>
      <c r="F60" s="47"/>
      <c r="I60" s="124"/>
      <c r="J60" s="124"/>
      <c r="K60" s="124"/>
      <c r="L60" s="124"/>
      <c r="M60" s="124"/>
      <c r="N60" s="124"/>
      <c r="O60" s="124"/>
      <c r="P60" s="124"/>
      <c r="Q60"/>
      <c r="R60"/>
      <c r="S60" s="26"/>
      <c r="T60" s="26"/>
      <c r="U60" s="26"/>
      <c r="V60"/>
      <c r="X60"/>
      <c r="Y60"/>
      <c r="Z60"/>
      <c r="AA60"/>
      <c r="AB60"/>
      <c r="AC60"/>
    </row>
    <row r="61" spans="1:28" ht="15" customHeight="1">
      <c r="A61" s="44"/>
      <c r="B61" s="45"/>
      <c r="C61" s="44"/>
      <c r="D61" s="46"/>
      <c r="E61" s="47"/>
      <c r="F61" s="47"/>
      <c r="I61" s="124"/>
      <c r="J61" s="124"/>
      <c r="K61" s="124"/>
      <c r="L61" s="124"/>
      <c r="M61" s="124"/>
      <c r="N61" s="124"/>
      <c r="O61" s="124"/>
      <c r="P61" s="124"/>
      <c r="Q61"/>
      <c r="R61"/>
      <c r="S61" s="26"/>
      <c r="T61" s="26"/>
      <c r="U61" s="26"/>
      <c r="V61"/>
      <c r="X61"/>
      <c r="Y61"/>
      <c r="Z61"/>
      <c r="AA61"/>
      <c r="AB61"/>
    </row>
    <row r="62" spans="1:28" ht="14.25">
      <c r="A62" s="44"/>
      <c r="B62" s="45"/>
      <c r="C62" s="44"/>
      <c r="D62" s="46"/>
      <c r="E62" s="47"/>
      <c r="F62" s="47"/>
      <c r="Q62"/>
      <c r="R62"/>
      <c r="S62" s="26"/>
      <c r="T62" s="26"/>
      <c r="U62" s="26"/>
      <c r="V62"/>
      <c r="X62"/>
      <c r="Y62"/>
      <c r="Z62"/>
      <c r="AA62"/>
      <c r="AB62"/>
    </row>
    <row r="63" spans="2:28" ht="12.75">
      <c r="B63" s="40"/>
      <c r="E63" s="40"/>
      <c r="F63" s="40"/>
      <c r="Q63"/>
      <c r="R63"/>
      <c r="S63" s="26"/>
      <c r="T63" s="26"/>
      <c r="U63" s="26"/>
      <c r="V63"/>
      <c r="X63"/>
      <c r="Y63"/>
      <c r="Z63"/>
      <c r="AA63"/>
      <c r="AB63"/>
    </row>
    <row r="64" spans="2:28" ht="12.75">
      <c r="B64" s="40"/>
      <c r="E64" s="40"/>
      <c r="F64" s="40"/>
      <c r="Q64"/>
      <c r="R64"/>
      <c r="S64" s="26"/>
      <c r="T64" s="26"/>
      <c r="U64" s="26"/>
      <c r="V64"/>
      <c r="X64"/>
      <c r="Y64"/>
      <c r="Z64"/>
      <c r="AA64"/>
      <c r="AB64"/>
    </row>
    <row r="65" spans="2:28" ht="12.75">
      <c r="B65" s="40"/>
      <c r="E65" s="40"/>
      <c r="F65" s="40"/>
      <c r="I65"/>
      <c r="J65" s="36"/>
      <c r="K65"/>
      <c r="L65"/>
      <c r="M65"/>
      <c r="N65"/>
      <c r="O65"/>
      <c r="P65"/>
      <c r="Q65"/>
      <c r="R65"/>
      <c r="S65" s="26"/>
      <c r="T65" s="26"/>
      <c r="U65" s="26"/>
      <c r="V65"/>
      <c r="X65"/>
      <c r="Y65"/>
      <c r="Z65"/>
      <c r="AA65"/>
      <c r="AB65"/>
    </row>
    <row r="66" spans="1:28" ht="14.25">
      <c r="A66" s="44"/>
      <c r="B66" s="44"/>
      <c r="C66" s="44"/>
      <c r="D66" s="44"/>
      <c r="E66" s="44"/>
      <c r="F66" s="47"/>
      <c r="I66"/>
      <c r="J66" s="36"/>
      <c r="K66"/>
      <c r="L66"/>
      <c r="M66"/>
      <c r="N66"/>
      <c r="O66"/>
      <c r="P66"/>
      <c r="Q66"/>
      <c r="R66"/>
      <c r="S66" s="26"/>
      <c r="T66" s="26"/>
      <c r="U66" s="26"/>
      <c r="V66"/>
      <c r="X66"/>
      <c r="Y66"/>
      <c r="Z66"/>
      <c r="AA66"/>
      <c r="AB66"/>
    </row>
    <row r="67" spans="1:28" ht="14.25">
      <c r="A67" s="44"/>
      <c r="B67" s="44"/>
      <c r="C67" s="44"/>
      <c r="D67" s="44"/>
      <c r="E67" s="44"/>
      <c r="F67" s="47"/>
      <c r="I67"/>
      <c r="J67" s="36"/>
      <c r="K67"/>
      <c r="L67"/>
      <c r="M67"/>
      <c r="N67"/>
      <c r="O67"/>
      <c r="Q67"/>
      <c r="R67"/>
      <c r="S67" s="26"/>
      <c r="T67" s="26"/>
      <c r="U67" s="26"/>
      <c r="V67"/>
      <c r="Y67"/>
      <c r="Z67"/>
      <c r="AA67"/>
      <c r="AB67"/>
    </row>
    <row r="68" spans="1:20" ht="15" customHeight="1">
      <c r="A68" s="44"/>
      <c r="B68" s="44"/>
      <c r="C68" s="44"/>
      <c r="D68" s="44"/>
      <c r="E68" s="44"/>
      <c r="F68" s="47"/>
      <c r="I68"/>
      <c r="J68"/>
      <c r="K68"/>
      <c r="L68"/>
      <c r="M68"/>
      <c r="N68"/>
      <c r="Q68"/>
      <c r="R68"/>
      <c r="S68" s="26"/>
      <c r="T68" s="26"/>
    </row>
    <row r="69" spans="1:20" ht="14.25" customHeight="1">
      <c r="A69" s="44"/>
      <c r="B69" s="44"/>
      <c r="C69" s="44"/>
      <c r="D69" s="44"/>
      <c r="E69" s="44"/>
      <c r="F69" s="47"/>
      <c r="I69"/>
      <c r="J69"/>
      <c r="K69"/>
      <c r="L69"/>
      <c r="M69"/>
      <c r="N69"/>
      <c r="Q69"/>
      <c r="R69"/>
      <c r="S69" s="26"/>
      <c r="T69" s="26"/>
    </row>
    <row r="70" spans="1:20" ht="14.25" customHeight="1">
      <c r="A70" s="44"/>
      <c r="B70" s="44"/>
      <c r="C70" s="44"/>
      <c r="D70" s="44"/>
      <c r="E70" s="44"/>
      <c r="F70" s="47"/>
      <c r="I70"/>
      <c r="J70"/>
      <c r="K70"/>
      <c r="L70"/>
      <c r="M70"/>
      <c r="N70"/>
      <c r="Q70"/>
      <c r="R70"/>
      <c r="S70" s="26"/>
      <c r="T70" s="26"/>
    </row>
    <row r="71" spans="1:20" ht="14.25" customHeight="1">
      <c r="A71" s="44"/>
      <c r="B71" s="44"/>
      <c r="C71" s="44"/>
      <c r="D71" s="44"/>
      <c r="E71" s="44"/>
      <c r="F71" s="47"/>
      <c r="I71"/>
      <c r="J71"/>
      <c r="K71"/>
      <c r="L71"/>
      <c r="M71"/>
      <c r="N71"/>
      <c r="Q71"/>
      <c r="R71"/>
      <c r="S71" s="26"/>
      <c r="T71" s="26"/>
    </row>
    <row r="72" spans="1:20" ht="14.25" customHeight="1">
      <c r="A72" s="44"/>
      <c r="B72" s="44"/>
      <c r="C72" s="44"/>
      <c r="D72" s="44"/>
      <c r="E72" s="44"/>
      <c r="F72" s="47"/>
      <c r="I72"/>
      <c r="J72"/>
      <c r="K72"/>
      <c r="L72"/>
      <c r="M72"/>
      <c r="N72"/>
      <c r="Q72"/>
      <c r="R72"/>
      <c r="S72" s="26"/>
      <c r="T72" s="26"/>
    </row>
    <row r="73" spans="1:28" ht="14.25">
      <c r="A73" s="44"/>
      <c r="B73" s="44"/>
      <c r="C73" s="44"/>
      <c r="D73" s="44"/>
      <c r="E73" s="44"/>
      <c r="F73" s="47"/>
      <c r="I73"/>
      <c r="J73" s="36"/>
      <c r="K73"/>
      <c r="L73"/>
      <c r="M73"/>
      <c r="N73"/>
      <c r="O73"/>
      <c r="Q73"/>
      <c r="R73"/>
      <c r="S73" s="26"/>
      <c r="T73" s="26"/>
      <c r="U73" s="26"/>
      <c r="V73"/>
      <c r="Y73"/>
      <c r="Z73"/>
      <c r="AA73"/>
      <c r="AB73"/>
    </row>
    <row r="74" spans="1:33" ht="14.25">
      <c r="A74" s="44"/>
      <c r="B74" s="44"/>
      <c r="C74" s="44"/>
      <c r="D74" s="44"/>
      <c r="E74" s="44"/>
      <c r="F74" s="47"/>
      <c r="I74"/>
      <c r="J74" s="36"/>
      <c r="K74"/>
      <c r="L74"/>
      <c r="M74"/>
      <c r="Q74"/>
      <c r="R74"/>
      <c r="S74" s="26"/>
      <c r="T74" s="26"/>
      <c r="U74" s="26"/>
      <c r="V74"/>
      <c r="Y74"/>
      <c r="Z74"/>
      <c r="AA74"/>
      <c r="AB74"/>
      <c r="AC74"/>
      <c r="AD74"/>
      <c r="AE74"/>
      <c r="AF74"/>
      <c r="AG74"/>
    </row>
    <row r="75" spans="1:33" ht="14.25">
      <c r="A75" s="44"/>
      <c r="B75" s="44"/>
      <c r="C75" s="44"/>
      <c r="D75" s="44"/>
      <c r="E75" s="44"/>
      <c r="F75" s="47"/>
      <c r="I75"/>
      <c r="J75" s="36"/>
      <c r="K75"/>
      <c r="L75"/>
      <c r="M75"/>
      <c r="Q75"/>
      <c r="R75"/>
      <c r="S75" s="26"/>
      <c r="T75" s="26"/>
      <c r="U75" s="26"/>
      <c r="V75"/>
      <c r="Y75"/>
      <c r="Z75"/>
      <c r="AA75"/>
      <c r="AB75"/>
      <c r="AC75"/>
      <c r="AD75"/>
      <c r="AE75"/>
      <c r="AF75"/>
      <c r="AG75"/>
    </row>
    <row r="76" spans="1:33" ht="14.25">
      <c r="A76" s="44"/>
      <c r="B76" s="44"/>
      <c r="C76" s="44"/>
      <c r="D76" s="44"/>
      <c r="E76" s="44"/>
      <c r="F76" s="47"/>
      <c r="I76"/>
      <c r="J76" s="36"/>
      <c r="K76"/>
      <c r="L76"/>
      <c r="M76"/>
      <c r="Q76"/>
      <c r="R76"/>
      <c r="S76" s="26"/>
      <c r="T76" s="26"/>
      <c r="U76" s="26"/>
      <c r="V76"/>
      <c r="Y76"/>
      <c r="Z76"/>
      <c r="AA76"/>
      <c r="AB76"/>
      <c r="AC76"/>
      <c r="AD76"/>
      <c r="AE76"/>
      <c r="AF76"/>
      <c r="AG76"/>
    </row>
    <row r="77" spans="1:33" ht="14.25">
      <c r="A77" s="44"/>
      <c r="B77" s="44"/>
      <c r="C77" s="44"/>
      <c r="D77" s="44"/>
      <c r="E77" s="44"/>
      <c r="F77" s="47"/>
      <c r="I77"/>
      <c r="J77" s="36"/>
      <c r="K77"/>
      <c r="L77"/>
      <c r="M77"/>
      <c r="N77" s="36"/>
      <c r="O77" s="36"/>
      <c r="Q77"/>
      <c r="R77"/>
      <c r="S77" s="26"/>
      <c r="T77" s="26"/>
      <c r="U77" s="26"/>
      <c r="V77"/>
      <c r="Y77"/>
      <c r="Z77"/>
      <c r="AA77"/>
      <c r="AB77"/>
      <c r="AC77"/>
      <c r="AD77"/>
      <c r="AE77"/>
      <c r="AF77"/>
      <c r="AG77"/>
    </row>
    <row r="78" spans="1:33" ht="14.25">
      <c r="A78" s="44"/>
      <c r="B78" s="44"/>
      <c r="C78" s="44"/>
      <c r="D78" s="44"/>
      <c r="E78" s="44"/>
      <c r="F78" s="47"/>
      <c r="I78"/>
      <c r="J78" s="36"/>
      <c r="K78"/>
      <c r="L78"/>
      <c r="M78"/>
      <c r="N78" s="36"/>
      <c r="O78" s="36"/>
      <c r="Q78"/>
      <c r="R78"/>
      <c r="S78" s="26"/>
      <c r="T78" s="26"/>
      <c r="U78" s="26"/>
      <c r="V78"/>
      <c r="Y78"/>
      <c r="Z78"/>
      <c r="AA78"/>
      <c r="AB78"/>
      <c r="AC78"/>
      <c r="AD78"/>
      <c r="AE78"/>
      <c r="AF78"/>
      <c r="AG78"/>
    </row>
    <row r="79" spans="1:33" ht="14.25">
      <c r="A79" s="44"/>
      <c r="B79" s="44"/>
      <c r="C79" s="44"/>
      <c r="D79" s="44"/>
      <c r="E79" s="44"/>
      <c r="F79" s="47"/>
      <c r="I79"/>
      <c r="J79" s="36"/>
      <c r="K79"/>
      <c r="L79"/>
      <c r="M79"/>
      <c r="N79" s="36"/>
      <c r="O79" s="36"/>
      <c r="Q79"/>
      <c r="R79"/>
      <c r="S79" s="26"/>
      <c r="T79" s="26"/>
      <c r="U79" s="26"/>
      <c r="V79"/>
      <c r="Y79"/>
      <c r="Z79"/>
      <c r="AA79"/>
      <c r="AB79"/>
      <c r="AC79"/>
      <c r="AD79"/>
      <c r="AE79"/>
      <c r="AF79"/>
      <c r="AG79"/>
    </row>
    <row r="80" spans="1:33" ht="14.25">
      <c r="A80" s="44"/>
      <c r="B80" s="44"/>
      <c r="C80" s="44"/>
      <c r="D80" s="44"/>
      <c r="E80" s="44"/>
      <c r="F80" s="47"/>
      <c r="I80"/>
      <c r="J80" s="36"/>
      <c r="K80"/>
      <c r="L80"/>
      <c r="M80"/>
      <c r="N80" s="36"/>
      <c r="O80" s="36"/>
      <c r="Q80"/>
      <c r="R80"/>
      <c r="S80" s="26"/>
      <c r="T80" s="26"/>
      <c r="U80" s="26"/>
      <c r="V80"/>
      <c r="Y80"/>
      <c r="Z80"/>
      <c r="AA80"/>
      <c r="AB80"/>
      <c r="AC80"/>
      <c r="AD80"/>
      <c r="AE80"/>
      <c r="AF80"/>
      <c r="AG80"/>
    </row>
    <row r="81" spans="1:33" ht="14.25">
      <c r="A81" s="44"/>
      <c r="B81" s="44"/>
      <c r="C81" s="44"/>
      <c r="D81" s="44"/>
      <c r="E81" s="44"/>
      <c r="F81" s="47"/>
      <c r="I81"/>
      <c r="J81" s="36"/>
      <c r="K81"/>
      <c r="L81"/>
      <c r="M81"/>
      <c r="N81" s="36"/>
      <c r="O81" s="36"/>
      <c r="Q81"/>
      <c r="R81"/>
      <c r="S81" s="26"/>
      <c r="T81" s="26"/>
      <c r="U81" s="26"/>
      <c r="V81"/>
      <c r="Y81"/>
      <c r="Z81"/>
      <c r="AA81"/>
      <c r="AB81"/>
      <c r="AC81"/>
      <c r="AD81"/>
      <c r="AE81"/>
      <c r="AF81"/>
      <c r="AG81"/>
    </row>
    <row r="82" spans="1:33" ht="14.25">
      <c r="A82" s="44"/>
      <c r="B82" s="44"/>
      <c r="C82" s="44"/>
      <c r="D82" s="44"/>
      <c r="E82" s="44"/>
      <c r="F82" s="47"/>
      <c r="I82"/>
      <c r="J82" s="36"/>
      <c r="K82"/>
      <c r="L82"/>
      <c r="M82"/>
      <c r="N82" s="36"/>
      <c r="O82" s="36"/>
      <c r="Q82"/>
      <c r="R82"/>
      <c r="S82" s="26"/>
      <c r="T82" s="26"/>
      <c r="U82" s="26"/>
      <c r="V82"/>
      <c r="Y82"/>
      <c r="Z82"/>
      <c r="AA82"/>
      <c r="AB82"/>
      <c r="AC82"/>
      <c r="AD82"/>
      <c r="AE82"/>
      <c r="AF82"/>
      <c r="AG82"/>
    </row>
    <row r="83" spans="1:33" ht="14.25">
      <c r="A83" s="44"/>
      <c r="B83" s="44"/>
      <c r="C83" s="44"/>
      <c r="D83" s="44"/>
      <c r="E83" s="44"/>
      <c r="F83" s="47"/>
      <c r="I83"/>
      <c r="J83" s="36"/>
      <c r="K83"/>
      <c r="L83"/>
      <c r="M83"/>
      <c r="N83" s="36"/>
      <c r="O83" s="36"/>
      <c r="Q83"/>
      <c r="R83"/>
      <c r="S83" s="26"/>
      <c r="T83" s="26"/>
      <c r="U83" s="26"/>
      <c r="V83"/>
      <c r="Y83"/>
      <c r="Z83"/>
      <c r="AA83"/>
      <c r="AB83"/>
      <c r="AC83"/>
      <c r="AD83"/>
      <c r="AE83"/>
      <c r="AF83"/>
      <c r="AG83"/>
    </row>
    <row r="84" spans="1:33" ht="14.25">
      <c r="A84" s="44"/>
      <c r="B84" s="44"/>
      <c r="C84" s="44"/>
      <c r="D84" s="44"/>
      <c r="E84" s="44"/>
      <c r="F84" s="47"/>
      <c r="I84"/>
      <c r="J84" s="36"/>
      <c r="K84"/>
      <c r="L84"/>
      <c r="M84"/>
      <c r="N84" s="36"/>
      <c r="O84" s="36"/>
      <c r="Q84"/>
      <c r="R84"/>
      <c r="S84" s="26"/>
      <c r="T84" s="26"/>
      <c r="U84" s="26"/>
      <c r="V84"/>
      <c r="Y84"/>
      <c r="Z84"/>
      <c r="AA84"/>
      <c r="AB84"/>
      <c r="AC84"/>
      <c r="AD84"/>
      <c r="AE84"/>
      <c r="AF84"/>
      <c r="AG84"/>
    </row>
    <row r="85" spans="1:33" ht="14.25">
      <c r="A85" s="44"/>
      <c r="B85" s="44"/>
      <c r="C85" s="44"/>
      <c r="D85" s="44"/>
      <c r="E85" s="44"/>
      <c r="F85" s="47"/>
      <c r="I85"/>
      <c r="J85" s="36"/>
      <c r="K85"/>
      <c r="L85"/>
      <c r="M85"/>
      <c r="N85" s="36"/>
      <c r="O85" s="36"/>
      <c r="Q85"/>
      <c r="R85"/>
      <c r="S85" s="26"/>
      <c r="T85" s="26"/>
      <c r="U85" s="26"/>
      <c r="V85"/>
      <c r="Y85"/>
      <c r="Z85"/>
      <c r="AA85"/>
      <c r="AB85"/>
      <c r="AC85"/>
      <c r="AD85"/>
      <c r="AE85"/>
      <c r="AF85"/>
      <c r="AG85"/>
    </row>
    <row r="86" spans="1:33" ht="14.25">
      <c r="A86" s="44"/>
      <c r="B86" s="44"/>
      <c r="C86" s="44"/>
      <c r="D86" s="44"/>
      <c r="E86" s="44"/>
      <c r="F86" s="47"/>
      <c r="I86"/>
      <c r="J86" s="36"/>
      <c r="K86"/>
      <c r="L86"/>
      <c r="M86"/>
      <c r="N86" s="36"/>
      <c r="O86" s="36"/>
      <c r="Q86"/>
      <c r="R86"/>
      <c r="S86" s="26"/>
      <c r="T86" s="26"/>
      <c r="U86" s="26"/>
      <c r="V86"/>
      <c r="Y86"/>
      <c r="Z86"/>
      <c r="AA86"/>
      <c r="AB86"/>
      <c r="AC86"/>
      <c r="AD86"/>
      <c r="AE86"/>
      <c r="AF86"/>
      <c r="AG86"/>
    </row>
    <row r="87" spans="1:33" ht="14.25">
      <c r="A87" s="44"/>
      <c r="B87" s="44"/>
      <c r="C87" s="44"/>
      <c r="D87" s="44"/>
      <c r="E87" s="44"/>
      <c r="F87" s="47"/>
      <c r="I87"/>
      <c r="J87" s="36"/>
      <c r="K87"/>
      <c r="L87"/>
      <c r="M87"/>
      <c r="N87" s="36"/>
      <c r="O87" s="36"/>
      <c r="Q87"/>
      <c r="R87"/>
      <c r="S87" s="26"/>
      <c r="T87" s="26"/>
      <c r="U87" s="26"/>
      <c r="V87"/>
      <c r="Y87"/>
      <c r="Z87"/>
      <c r="AA87"/>
      <c r="AB87"/>
      <c r="AC87"/>
      <c r="AD87"/>
      <c r="AE87"/>
      <c r="AF87"/>
      <c r="AG87"/>
    </row>
    <row r="88" spans="1:33" ht="14.25">
      <c r="A88" s="44"/>
      <c r="B88" s="44"/>
      <c r="C88" s="44"/>
      <c r="D88" s="44"/>
      <c r="E88" s="44"/>
      <c r="F88" s="47"/>
      <c r="I88"/>
      <c r="J88" s="36"/>
      <c r="K88"/>
      <c r="L88"/>
      <c r="M88"/>
      <c r="N88" s="36"/>
      <c r="O88" s="36"/>
      <c r="Q88"/>
      <c r="R88"/>
      <c r="S88" s="26"/>
      <c r="T88" s="26"/>
      <c r="U88" s="26"/>
      <c r="V88"/>
      <c r="Y88"/>
      <c r="Z88"/>
      <c r="AA88"/>
      <c r="AB88"/>
      <c r="AC88"/>
      <c r="AD88"/>
      <c r="AE88"/>
      <c r="AF88"/>
      <c r="AG88"/>
    </row>
    <row r="89" spans="1:33" ht="14.25">
      <c r="A89" s="44"/>
      <c r="B89" s="44"/>
      <c r="C89" s="44"/>
      <c r="D89" s="44"/>
      <c r="E89" s="44"/>
      <c r="F89" s="47"/>
      <c r="I89"/>
      <c r="J89" s="36"/>
      <c r="K89"/>
      <c r="L89"/>
      <c r="M89"/>
      <c r="N89" s="36"/>
      <c r="O89" s="36"/>
      <c r="Q89"/>
      <c r="R89"/>
      <c r="S89" s="26"/>
      <c r="T89" s="26"/>
      <c r="U89" s="26"/>
      <c r="V89"/>
      <c r="Y89"/>
      <c r="Z89"/>
      <c r="AA89"/>
      <c r="AB89"/>
      <c r="AC89"/>
      <c r="AD89"/>
      <c r="AE89"/>
      <c r="AF89"/>
      <c r="AG89"/>
    </row>
    <row r="90" spans="1:33" ht="14.25">
      <c r="A90" s="44"/>
      <c r="B90" s="44"/>
      <c r="C90" s="44"/>
      <c r="D90" s="44"/>
      <c r="E90" s="44"/>
      <c r="F90" s="47"/>
      <c r="I90"/>
      <c r="J90" s="36"/>
      <c r="K90"/>
      <c r="L90"/>
      <c r="M90"/>
      <c r="N90" s="36"/>
      <c r="O90" s="36"/>
      <c r="Q90"/>
      <c r="R90"/>
      <c r="S90" s="26"/>
      <c r="T90" s="26"/>
      <c r="U90" s="26"/>
      <c r="V90"/>
      <c r="Y90"/>
      <c r="Z90"/>
      <c r="AA90"/>
      <c r="AB90"/>
      <c r="AC90"/>
      <c r="AD90"/>
      <c r="AE90"/>
      <c r="AF90"/>
      <c r="AG90"/>
    </row>
    <row r="91" spans="1:33" ht="14.25">
      <c r="A91" s="44"/>
      <c r="B91" s="44"/>
      <c r="C91" s="44"/>
      <c r="D91" s="44"/>
      <c r="E91" s="44"/>
      <c r="F91" s="47"/>
      <c r="I91"/>
      <c r="J91" s="36"/>
      <c r="K91"/>
      <c r="L91"/>
      <c r="M91"/>
      <c r="N91" s="36"/>
      <c r="O91" s="36"/>
      <c r="Q91"/>
      <c r="R91"/>
      <c r="S91" s="26"/>
      <c r="T91" s="26"/>
      <c r="U91" s="26"/>
      <c r="V91"/>
      <c r="Y91"/>
      <c r="Z91"/>
      <c r="AA91"/>
      <c r="AB91"/>
      <c r="AC91"/>
      <c r="AD91"/>
      <c r="AE91"/>
      <c r="AF91"/>
      <c r="AG91"/>
    </row>
    <row r="92" spans="1:33" ht="14.25">
      <c r="A92" s="44"/>
      <c r="B92" s="44"/>
      <c r="C92" s="44"/>
      <c r="D92" s="44"/>
      <c r="E92" s="44"/>
      <c r="F92" s="47"/>
      <c r="I92"/>
      <c r="J92" s="36"/>
      <c r="K92"/>
      <c r="L92"/>
      <c r="M92"/>
      <c r="Q92"/>
      <c r="R92"/>
      <c r="S92" s="26"/>
      <c r="T92" s="26"/>
      <c r="U92" s="26"/>
      <c r="V92"/>
      <c r="Y92"/>
      <c r="Z92"/>
      <c r="AA92"/>
      <c r="AB92"/>
      <c r="AC92"/>
      <c r="AD92"/>
      <c r="AE92"/>
      <c r="AF92"/>
      <c r="AG92"/>
    </row>
    <row r="93" spans="1:33" ht="14.25">
      <c r="A93" s="44"/>
      <c r="B93" s="44"/>
      <c r="C93" s="44"/>
      <c r="D93" s="44"/>
      <c r="E93" s="44"/>
      <c r="F93" s="47"/>
      <c r="I93"/>
      <c r="J93" s="36"/>
      <c r="K93"/>
      <c r="L93"/>
      <c r="M93"/>
      <c r="Q93"/>
      <c r="R93"/>
      <c r="S93" s="26"/>
      <c r="T93" s="26"/>
      <c r="U93" s="26"/>
      <c r="V93"/>
      <c r="Y93"/>
      <c r="Z93"/>
      <c r="AA93"/>
      <c r="AB93"/>
      <c r="AC93"/>
      <c r="AD93"/>
      <c r="AE93"/>
      <c r="AF93"/>
      <c r="AG93"/>
    </row>
    <row r="94" spans="1:33" ht="14.25">
      <c r="A94" s="44"/>
      <c r="B94" s="44"/>
      <c r="C94" s="44"/>
      <c r="D94" s="44"/>
      <c r="E94" s="44"/>
      <c r="F94" s="47"/>
      <c r="I94"/>
      <c r="J94" s="36"/>
      <c r="K94"/>
      <c r="L94"/>
      <c r="M94"/>
      <c r="Q94"/>
      <c r="R94"/>
      <c r="S94" s="26"/>
      <c r="T94" s="26"/>
      <c r="U94" s="26"/>
      <c r="V94"/>
      <c r="Y94"/>
      <c r="Z94"/>
      <c r="AA94"/>
      <c r="AB94"/>
      <c r="AC94"/>
      <c r="AD94"/>
      <c r="AE94"/>
      <c r="AF94"/>
      <c r="AG94"/>
    </row>
    <row r="95" spans="1:33" ht="14.25">
      <c r="A95" s="44"/>
      <c r="B95" s="44"/>
      <c r="C95" s="44"/>
      <c r="D95" s="44"/>
      <c r="E95" s="44"/>
      <c r="F95" s="47"/>
      <c r="I95"/>
      <c r="J95" s="36"/>
      <c r="K95"/>
      <c r="L95"/>
      <c r="M95"/>
      <c r="Q95"/>
      <c r="R95"/>
      <c r="S95" s="26"/>
      <c r="T95" s="26"/>
      <c r="U95" s="26"/>
      <c r="V95"/>
      <c r="Y95"/>
      <c r="Z95"/>
      <c r="AA95"/>
      <c r="AB95"/>
      <c r="AC95"/>
      <c r="AD95"/>
      <c r="AE95"/>
      <c r="AF95"/>
      <c r="AG95"/>
    </row>
    <row r="96" spans="1:33" ht="14.25">
      <c r="A96" s="44"/>
      <c r="B96" s="44"/>
      <c r="C96" s="44"/>
      <c r="D96" s="44"/>
      <c r="E96" s="44"/>
      <c r="F96" s="47"/>
      <c r="I96"/>
      <c r="J96" s="36"/>
      <c r="K96"/>
      <c r="L96"/>
      <c r="M96"/>
      <c r="Q96"/>
      <c r="R96"/>
      <c r="S96" s="26"/>
      <c r="T96" s="26"/>
      <c r="U96" s="26"/>
      <c r="V96"/>
      <c r="Y96"/>
      <c r="Z96"/>
      <c r="AA96"/>
      <c r="AB96"/>
      <c r="AC96"/>
      <c r="AD96"/>
      <c r="AE96"/>
      <c r="AF96"/>
      <c r="AG96"/>
    </row>
    <row r="97" spans="1:33" ht="14.25">
      <c r="A97" s="44"/>
      <c r="B97" s="44"/>
      <c r="C97" s="44"/>
      <c r="D97" s="44"/>
      <c r="E97" s="44"/>
      <c r="F97" s="47"/>
      <c r="I97"/>
      <c r="J97" s="36"/>
      <c r="K97"/>
      <c r="L97"/>
      <c r="M97"/>
      <c r="P97"/>
      <c r="Q97"/>
      <c r="R97"/>
      <c r="S97" s="26"/>
      <c r="T97" s="26"/>
      <c r="U97" s="26"/>
      <c r="V97"/>
      <c r="Y97"/>
      <c r="Z97"/>
      <c r="AA97"/>
      <c r="AB97"/>
      <c r="AC97"/>
      <c r="AD97"/>
      <c r="AE97"/>
      <c r="AF97"/>
      <c r="AG97"/>
    </row>
    <row r="98" spans="1:33" ht="14.25">
      <c r="A98" s="44"/>
      <c r="B98" s="44"/>
      <c r="C98" s="44"/>
      <c r="D98" s="44"/>
      <c r="E98" s="44"/>
      <c r="F98" s="47"/>
      <c r="I98"/>
      <c r="J98" s="36"/>
      <c r="K98"/>
      <c r="L98"/>
      <c r="M98"/>
      <c r="P98"/>
      <c r="Q98"/>
      <c r="R98"/>
      <c r="S98" s="26"/>
      <c r="T98" s="26"/>
      <c r="U98" s="26"/>
      <c r="V98"/>
      <c r="Y98"/>
      <c r="Z98"/>
      <c r="AA98"/>
      <c r="AB98"/>
      <c r="AC98"/>
      <c r="AD98"/>
      <c r="AE98"/>
      <c r="AF98"/>
      <c r="AG98"/>
    </row>
    <row r="99" spans="1:33" ht="14.25">
      <c r="A99" s="44"/>
      <c r="B99" s="44"/>
      <c r="C99" s="44"/>
      <c r="D99" s="44"/>
      <c r="E99" s="44"/>
      <c r="F99" s="47"/>
      <c r="I99"/>
      <c r="J99" s="36"/>
      <c r="K99"/>
      <c r="L99"/>
      <c r="M99"/>
      <c r="P99"/>
      <c r="Q99"/>
      <c r="R99"/>
      <c r="S99" s="26"/>
      <c r="T99" s="26"/>
      <c r="U99" s="26"/>
      <c r="V99"/>
      <c r="Y99"/>
      <c r="Z99"/>
      <c r="AA99"/>
      <c r="AB99"/>
      <c r="AC99"/>
      <c r="AD99"/>
      <c r="AE99"/>
      <c r="AF99"/>
      <c r="AG99"/>
    </row>
    <row r="100" spans="1:33" ht="14.25">
      <c r="A100" s="44"/>
      <c r="B100" s="44"/>
      <c r="C100" s="44"/>
      <c r="D100" s="44"/>
      <c r="E100" s="44"/>
      <c r="F100" s="47"/>
      <c r="I100"/>
      <c r="J100" s="36"/>
      <c r="K100"/>
      <c r="L100"/>
      <c r="M100"/>
      <c r="P100"/>
      <c r="Q100"/>
      <c r="R100"/>
      <c r="S100" s="26"/>
      <c r="T100" s="26"/>
      <c r="U100" s="26"/>
      <c r="V100"/>
      <c r="Y100"/>
      <c r="Z100"/>
      <c r="AA100"/>
      <c r="AB100"/>
      <c r="AC100"/>
      <c r="AD100"/>
      <c r="AE100"/>
      <c r="AF100"/>
      <c r="AG100"/>
    </row>
    <row r="101" spans="1:33" ht="14.25">
      <c r="A101" s="44"/>
      <c r="B101" s="44"/>
      <c r="C101" s="44"/>
      <c r="D101" s="44"/>
      <c r="E101" s="44"/>
      <c r="F101" s="47"/>
      <c r="I101"/>
      <c r="J101" s="36"/>
      <c r="K101"/>
      <c r="L101"/>
      <c r="M101"/>
      <c r="P101"/>
      <c r="Q101"/>
      <c r="R101"/>
      <c r="S101" s="26"/>
      <c r="T101" s="26"/>
      <c r="U101" s="26"/>
      <c r="V101"/>
      <c r="Y101"/>
      <c r="Z101"/>
      <c r="AA101"/>
      <c r="AB101"/>
      <c r="AC101"/>
      <c r="AD101"/>
      <c r="AE101"/>
      <c r="AF101"/>
      <c r="AG101"/>
    </row>
    <row r="102" spans="1:33" ht="14.25">
      <c r="A102" s="44"/>
      <c r="B102" s="44"/>
      <c r="C102" s="44"/>
      <c r="D102" s="44"/>
      <c r="E102" s="44"/>
      <c r="F102" s="47"/>
      <c r="I102"/>
      <c r="J102" s="36"/>
      <c r="K102"/>
      <c r="L102"/>
      <c r="M102"/>
      <c r="P102"/>
      <c r="Q102"/>
      <c r="R102"/>
      <c r="S102" s="26"/>
      <c r="T102" s="26"/>
      <c r="U102" s="26"/>
      <c r="V102"/>
      <c r="Y102"/>
      <c r="Z102"/>
      <c r="AA102"/>
      <c r="AB102"/>
      <c r="AC102"/>
      <c r="AD102"/>
      <c r="AE102"/>
      <c r="AF102"/>
      <c r="AG102"/>
    </row>
    <row r="103" spans="1:22" ht="14.25">
      <c r="A103" s="44"/>
      <c r="B103" s="44"/>
      <c r="C103" s="44"/>
      <c r="D103" s="44"/>
      <c r="E103" s="44"/>
      <c r="F103" s="47"/>
      <c r="I103"/>
      <c r="J103" s="36"/>
      <c r="K103"/>
      <c r="L103"/>
      <c r="M103"/>
      <c r="P103"/>
      <c r="Q103"/>
      <c r="R103"/>
      <c r="S103" s="26"/>
      <c r="T103" s="26"/>
      <c r="U103" s="26"/>
      <c r="V103"/>
    </row>
    <row r="104" spans="1:22" ht="14.25">
      <c r="A104" s="44"/>
      <c r="B104" s="44"/>
      <c r="C104" s="44"/>
      <c r="D104" s="44"/>
      <c r="E104" s="44"/>
      <c r="F104" s="47"/>
      <c r="I104"/>
      <c r="J104" s="36"/>
      <c r="K104"/>
      <c r="L104"/>
      <c r="M104"/>
      <c r="P104"/>
      <c r="Q104"/>
      <c r="R104"/>
      <c r="S104" s="26"/>
      <c r="T104" s="26"/>
      <c r="U104" s="26"/>
      <c r="V104"/>
    </row>
    <row r="105" spans="1:22" ht="14.25">
      <c r="A105" s="44"/>
      <c r="B105" s="44"/>
      <c r="C105" s="44"/>
      <c r="D105" s="44"/>
      <c r="E105" s="44"/>
      <c r="F105" s="47"/>
      <c r="I105"/>
      <c r="J105" s="36"/>
      <c r="K105"/>
      <c r="L105"/>
      <c r="M105"/>
      <c r="P105"/>
      <c r="Q105"/>
      <c r="R105"/>
      <c r="S105" s="26"/>
      <c r="T105" s="26"/>
      <c r="U105" s="26"/>
      <c r="V105"/>
    </row>
    <row r="106" spans="1:22" ht="14.25">
      <c r="A106" s="44"/>
      <c r="B106" s="44"/>
      <c r="C106" s="44"/>
      <c r="D106" s="44"/>
      <c r="E106" s="44"/>
      <c r="F106" s="47"/>
      <c r="I106"/>
      <c r="J106" s="36"/>
      <c r="K106"/>
      <c r="L106"/>
      <c r="M106"/>
      <c r="P106"/>
      <c r="Q106"/>
      <c r="R106"/>
      <c r="S106" s="26"/>
      <c r="T106" s="26"/>
      <c r="U106" s="26"/>
      <c r="V106"/>
    </row>
    <row r="107" spans="1:22" ht="14.25">
      <c r="A107" s="44"/>
      <c r="B107" s="44"/>
      <c r="C107" s="44"/>
      <c r="D107" s="44"/>
      <c r="E107" s="44"/>
      <c r="F107" s="47"/>
      <c r="I107"/>
      <c r="J107" s="36"/>
      <c r="K107"/>
      <c r="L107"/>
      <c r="M107"/>
      <c r="P107"/>
      <c r="Q107"/>
      <c r="R107"/>
      <c r="S107" s="26"/>
      <c r="T107" s="26"/>
      <c r="U107" s="26"/>
      <c r="V107"/>
    </row>
    <row r="108" spans="1:22" ht="14.25">
      <c r="A108" s="44"/>
      <c r="B108" s="44"/>
      <c r="C108" s="44"/>
      <c r="D108" s="44"/>
      <c r="E108" s="44"/>
      <c r="F108" s="47"/>
      <c r="I108"/>
      <c r="J108" s="36"/>
      <c r="K108"/>
      <c r="L108"/>
      <c r="M108"/>
      <c r="P108"/>
      <c r="Q108"/>
      <c r="R108"/>
      <c r="S108" s="26"/>
      <c r="T108" s="26"/>
      <c r="U108" s="26"/>
      <c r="V108"/>
    </row>
    <row r="109" spans="1:22" ht="14.25">
      <c r="A109" s="44"/>
      <c r="B109" s="44"/>
      <c r="C109" s="44"/>
      <c r="D109" s="44"/>
      <c r="E109" s="44"/>
      <c r="F109" s="47"/>
      <c r="I109"/>
      <c r="J109" s="36"/>
      <c r="K109"/>
      <c r="L109"/>
      <c r="M109"/>
      <c r="P109"/>
      <c r="Q109"/>
      <c r="R109"/>
      <c r="S109" s="26"/>
      <c r="T109" s="26"/>
      <c r="U109" s="26"/>
      <c r="V109"/>
    </row>
    <row r="110" spans="1:22" ht="14.25">
      <c r="A110" s="44"/>
      <c r="B110" s="44"/>
      <c r="C110" s="44"/>
      <c r="D110" s="44"/>
      <c r="E110" s="44"/>
      <c r="F110" s="47"/>
      <c r="I110"/>
      <c r="J110" s="36"/>
      <c r="K110"/>
      <c r="L110"/>
      <c r="M110"/>
      <c r="Q110"/>
      <c r="R110"/>
      <c r="S110" s="26"/>
      <c r="T110" s="26"/>
      <c r="U110" s="26"/>
      <c r="V110"/>
    </row>
    <row r="111" spans="1:22" ht="14.25">
      <c r="A111" s="44"/>
      <c r="B111" s="44"/>
      <c r="C111" s="44"/>
      <c r="D111" s="44"/>
      <c r="E111" s="44"/>
      <c r="F111" s="47"/>
      <c r="I111"/>
      <c r="J111" s="36"/>
      <c r="K111"/>
      <c r="L111"/>
      <c r="M111"/>
      <c r="Q111"/>
      <c r="R111"/>
      <c r="S111" s="26"/>
      <c r="T111" s="26"/>
      <c r="U111" s="26"/>
      <c r="V111"/>
    </row>
    <row r="112" spans="1:22" ht="14.25">
      <c r="A112" s="44"/>
      <c r="B112" s="44"/>
      <c r="C112" s="44"/>
      <c r="D112" s="44"/>
      <c r="E112" s="44"/>
      <c r="F112" s="47"/>
      <c r="I112"/>
      <c r="J112" s="36"/>
      <c r="K112"/>
      <c r="L112"/>
      <c r="M112"/>
      <c r="Q112"/>
      <c r="R112"/>
      <c r="S112" s="26"/>
      <c r="T112" s="26"/>
      <c r="U112" s="26"/>
      <c r="V112"/>
    </row>
    <row r="113" spans="1:22" ht="14.25">
      <c r="A113" s="44"/>
      <c r="B113" s="44"/>
      <c r="C113" s="44"/>
      <c r="D113" s="44"/>
      <c r="E113" s="44"/>
      <c r="F113" s="47"/>
      <c r="I113"/>
      <c r="J113" s="36"/>
      <c r="K113"/>
      <c r="L113"/>
      <c r="M113"/>
      <c r="Q113"/>
      <c r="R113"/>
      <c r="S113" s="26"/>
      <c r="T113" s="26"/>
      <c r="U113" s="26"/>
      <c r="V113"/>
    </row>
    <row r="114" spans="1:22" ht="14.25">
      <c r="A114" s="44"/>
      <c r="B114" s="44"/>
      <c r="C114" s="44"/>
      <c r="D114" s="44"/>
      <c r="E114" s="44"/>
      <c r="F114" s="47"/>
      <c r="I114"/>
      <c r="J114" s="36"/>
      <c r="K114"/>
      <c r="L114"/>
      <c r="M114"/>
      <c r="Q114"/>
      <c r="R114"/>
      <c r="S114" s="26"/>
      <c r="T114" s="26"/>
      <c r="U114" s="26"/>
      <c r="V114"/>
    </row>
    <row r="115" spans="1:22" ht="14.25">
      <c r="A115" s="44"/>
      <c r="B115" s="44"/>
      <c r="C115" s="44"/>
      <c r="D115" s="44"/>
      <c r="E115" s="44"/>
      <c r="F115" s="47"/>
      <c r="I115"/>
      <c r="J115" s="36"/>
      <c r="K115"/>
      <c r="L115"/>
      <c r="M115"/>
      <c r="Q115"/>
      <c r="R115"/>
      <c r="S115" s="26"/>
      <c r="T115" s="26"/>
      <c r="U115" s="26"/>
      <c r="V115"/>
    </row>
    <row r="116" spans="1:22" ht="14.25">
      <c r="A116" s="44"/>
      <c r="B116" s="44"/>
      <c r="C116" s="44"/>
      <c r="D116" s="44"/>
      <c r="E116" s="44"/>
      <c r="F116" s="47"/>
      <c r="I116"/>
      <c r="J116" s="36"/>
      <c r="K116"/>
      <c r="L116"/>
      <c r="M116"/>
      <c r="Q116"/>
      <c r="R116"/>
      <c r="S116" s="26"/>
      <c r="T116" s="26"/>
      <c r="U116" s="26"/>
      <c r="V116"/>
    </row>
    <row r="117" spans="1:22" ht="14.25">
      <c r="A117" s="44"/>
      <c r="B117" s="44"/>
      <c r="C117" s="44"/>
      <c r="D117" s="44"/>
      <c r="E117" s="44"/>
      <c r="F117" s="47"/>
      <c r="I117"/>
      <c r="J117" s="36"/>
      <c r="K117"/>
      <c r="L117"/>
      <c r="M117"/>
      <c r="Q117"/>
      <c r="R117"/>
      <c r="S117" s="26"/>
      <c r="T117" s="26"/>
      <c r="U117" s="26"/>
      <c r="V117"/>
    </row>
    <row r="118" spans="1:22" ht="14.25">
      <c r="A118" s="44"/>
      <c r="B118" s="44"/>
      <c r="C118" s="44"/>
      <c r="D118" s="44"/>
      <c r="E118" s="44"/>
      <c r="F118" s="47"/>
      <c r="I118"/>
      <c r="J118" s="36"/>
      <c r="K118"/>
      <c r="L118"/>
      <c r="M118"/>
      <c r="Q118"/>
      <c r="R118"/>
      <c r="S118" s="26"/>
      <c r="T118" s="26"/>
      <c r="U118" s="26"/>
      <c r="V118"/>
    </row>
    <row r="119" spans="1:22" ht="14.25">
      <c r="A119" s="44"/>
      <c r="B119" s="44"/>
      <c r="C119" s="44"/>
      <c r="D119" s="44"/>
      <c r="E119" s="44"/>
      <c r="F119" s="47"/>
      <c r="I119"/>
      <c r="J119" s="36"/>
      <c r="K119"/>
      <c r="L119"/>
      <c r="M119"/>
      <c r="Q119"/>
      <c r="R119"/>
      <c r="S119" s="26"/>
      <c r="T119" s="26"/>
      <c r="U119" s="26"/>
      <c r="V119"/>
    </row>
    <row r="120" spans="1:22" ht="14.25">
      <c r="A120" s="44"/>
      <c r="B120" s="44"/>
      <c r="C120" s="44"/>
      <c r="D120" s="44"/>
      <c r="E120" s="44"/>
      <c r="F120" s="47"/>
      <c r="I120"/>
      <c r="J120" s="36"/>
      <c r="K120"/>
      <c r="L120"/>
      <c r="M120"/>
      <c r="Q120"/>
      <c r="R120"/>
      <c r="S120" s="26"/>
      <c r="T120" s="26"/>
      <c r="U120" s="26"/>
      <c r="V120"/>
    </row>
    <row r="121" spans="1:22" ht="14.25">
      <c r="A121" s="44"/>
      <c r="B121" s="44"/>
      <c r="C121" s="44"/>
      <c r="D121" s="44"/>
      <c r="E121" s="44"/>
      <c r="F121" s="47"/>
      <c r="I121"/>
      <c r="J121" s="36"/>
      <c r="K121"/>
      <c r="L121"/>
      <c r="M121"/>
      <c r="Q121"/>
      <c r="R121"/>
      <c r="S121" s="26"/>
      <c r="T121" s="26"/>
      <c r="U121" s="26"/>
      <c r="V121"/>
    </row>
    <row r="122" spans="1:22" ht="14.25">
      <c r="A122" s="44"/>
      <c r="B122" s="44"/>
      <c r="C122" s="44"/>
      <c r="D122" s="44"/>
      <c r="E122" s="44"/>
      <c r="F122" s="47"/>
      <c r="I122"/>
      <c r="J122" s="36"/>
      <c r="K122"/>
      <c r="L122"/>
      <c r="M122"/>
      <c r="Q122"/>
      <c r="R122"/>
      <c r="S122" s="26"/>
      <c r="T122" s="26"/>
      <c r="U122" s="26"/>
      <c r="V122"/>
    </row>
    <row r="123" spans="1:22" ht="14.25">
      <c r="A123" s="44"/>
      <c r="B123" s="44"/>
      <c r="C123" s="44"/>
      <c r="D123" s="44"/>
      <c r="E123" s="44"/>
      <c r="F123" s="47"/>
      <c r="I123"/>
      <c r="J123" s="36"/>
      <c r="K123"/>
      <c r="L123"/>
      <c r="M123"/>
      <c r="Q123"/>
      <c r="R123"/>
      <c r="S123" s="26"/>
      <c r="T123" s="26"/>
      <c r="U123" s="26"/>
      <c r="V123"/>
    </row>
    <row r="124" spans="1:22" ht="14.25">
      <c r="A124" s="44"/>
      <c r="B124" s="44"/>
      <c r="C124" s="44"/>
      <c r="D124" s="44"/>
      <c r="E124" s="44"/>
      <c r="F124" s="47"/>
      <c r="I124"/>
      <c r="J124" s="36"/>
      <c r="K124"/>
      <c r="L124"/>
      <c r="M124"/>
      <c r="Q124"/>
      <c r="R124"/>
      <c r="S124" s="26"/>
      <c r="T124" s="26"/>
      <c r="U124" s="26"/>
      <c r="V124"/>
    </row>
    <row r="125" spans="1:22" ht="14.25">
      <c r="A125" s="44"/>
      <c r="B125" s="44"/>
      <c r="C125" s="44"/>
      <c r="D125" s="44"/>
      <c r="E125" s="44"/>
      <c r="F125" s="47"/>
      <c r="I125"/>
      <c r="J125" s="36"/>
      <c r="K125"/>
      <c r="L125"/>
      <c r="M125"/>
      <c r="Q125"/>
      <c r="R125"/>
      <c r="S125" s="26"/>
      <c r="T125" s="26"/>
      <c r="U125" s="26"/>
      <c r="V125"/>
    </row>
    <row r="126" spans="1:22" ht="14.25">
      <c r="A126" s="44"/>
      <c r="B126" s="44"/>
      <c r="C126" s="44"/>
      <c r="D126" s="44"/>
      <c r="E126" s="44"/>
      <c r="F126" s="47"/>
      <c r="I126"/>
      <c r="J126" s="36"/>
      <c r="K126"/>
      <c r="L126"/>
      <c r="M126"/>
      <c r="Q126"/>
      <c r="R126"/>
      <c r="S126" s="26"/>
      <c r="T126" s="26"/>
      <c r="U126" s="26"/>
      <c r="V126"/>
    </row>
    <row r="127" spans="1:22" ht="14.25">
      <c r="A127" s="44"/>
      <c r="B127" s="44"/>
      <c r="C127" s="44"/>
      <c r="D127" s="44"/>
      <c r="E127" s="44"/>
      <c r="F127" s="47"/>
      <c r="I127"/>
      <c r="J127" s="36"/>
      <c r="K127"/>
      <c r="L127"/>
      <c r="M127"/>
      <c r="Q127"/>
      <c r="R127"/>
      <c r="S127" s="26"/>
      <c r="T127" s="26"/>
      <c r="U127" s="26"/>
      <c r="V127"/>
    </row>
    <row r="128" spans="1:22" ht="14.25">
      <c r="A128" s="44"/>
      <c r="B128" s="44"/>
      <c r="C128" s="44"/>
      <c r="D128" s="44"/>
      <c r="E128" s="44"/>
      <c r="F128" s="47"/>
      <c r="I128"/>
      <c r="J128" s="36"/>
      <c r="K128"/>
      <c r="L128"/>
      <c r="M128"/>
      <c r="Q128"/>
      <c r="R128"/>
      <c r="S128" s="26"/>
      <c r="T128" s="26"/>
      <c r="U128" s="26"/>
      <c r="V128"/>
    </row>
    <row r="129" spans="1:22" ht="14.25">
      <c r="A129" s="44"/>
      <c r="B129" s="44"/>
      <c r="C129" s="44"/>
      <c r="D129" s="44"/>
      <c r="E129" s="44"/>
      <c r="F129" s="47"/>
      <c r="I129"/>
      <c r="J129" s="36"/>
      <c r="K129"/>
      <c r="L129"/>
      <c r="M129"/>
      <c r="Q129"/>
      <c r="R129"/>
      <c r="S129" s="26"/>
      <c r="T129" s="26"/>
      <c r="U129" s="26"/>
      <c r="V129"/>
    </row>
    <row r="130" spans="1:22" ht="14.25">
      <c r="A130" s="44"/>
      <c r="B130" s="44"/>
      <c r="C130" s="44"/>
      <c r="D130" s="44"/>
      <c r="E130" s="44"/>
      <c r="F130" s="47"/>
      <c r="I130"/>
      <c r="J130" s="36"/>
      <c r="K130"/>
      <c r="L130"/>
      <c r="M130"/>
      <c r="Q130"/>
      <c r="R130"/>
      <c r="S130" s="26"/>
      <c r="T130" s="26"/>
      <c r="U130" s="26"/>
      <c r="V130"/>
    </row>
    <row r="131" spans="1:22" ht="14.25">
      <c r="A131" s="44"/>
      <c r="B131" s="44"/>
      <c r="C131" s="44"/>
      <c r="D131" s="44"/>
      <c r="E131" s="44"/>
      <c r="F131" s="47"/>
      <c r="I131"/>
      <c r="J131" s="36"/>
      <c r="K131"/>
      <c r="L131"/>
      <c r="M131"/>
      <c r="Q131"/>
      <c r="R131"/>
      <c r="S131" s="26"/>
      <c r="T131" s="26"/>
      <c r="U131" s="26"/>
      <c r="V131"/>
    </row>
    <row r="132" spans="1:22" ht="14.25">
      <c r="A132" s="44"/>
      <c r="B132" s="44"/>
      <c r="C132" s="44"/>
      <c r="D132" s="44"/>
      <c r="E132" s="44"/>
      <c r="F132" s="47"/>
      <c r="I132"/>
      <c r="J132" s="36"/>
      <c r="K132"/>
      <c r="L132"/>
      <c r="M132"/>
      <c r="Q132"/>
      <c r="R132"/>
      <c r="S132" s="26"/>
      <c r="T132" s="26"/>
      <c r="U132" s="26"/>
      <c r="V132"/>
    </row>
    <row r="133" spans="1:22" ht="14.25">
      <c r="A133" s="44"/>
      <c r="B133" s="44"/>
      <c r="C133" s="44"/>
      <c r="D133" s="44"/>
      <c r="E133" s="44"/>
      <c r="F133" s="47"/>
      <c r="I133"/>
      <c r="J133" s="36"/>
      <c r="K133"/>
      <c r="L133"/>
      <c r="M133"/>
      <c r="N133"/>
      <c r="O133"/>
      <c r="Q133"/>
      <c r="R133"/>
      <c r="S133" s="26"/>
      <c r="T133" s="26"/>
      <c r="U133" s="26"/>
      <c r="V133"/>
    </row>
    <row r="134" spans="1:22" ht="14.25">
      <c r="A134" s="44"/>
      <c r="B134" s="44"/>
      <c r="C134" s="44"/>
      <c r="D134" s="44"/>
      <c r="E134" s="44"/>
      <c r="F134" s="47"/>
      <c r="I134"/>
      <c r="J134" s="36"/>
      <c r="K134"/>
      <c r="L134"/>
      <c r="M134"/>
      <c r="N134"/>
      <c r="O134"/>
      <c r="Q134"/>
      <c r="R134"/>
      <c r="S134" s="26"/>
      <c r="T134" s="26"/>
      <c r="U134" s="26"/>
      <c r="V134"/>
    </row>
    <row r="135" spans="1:22" ht="14.25">
      <c r="A135" s="44"/>
      <c r="B135" s="44"/>
      <c r="C135" s="44"/>
      <c r="D135" s="44"/>
      <c r="E135" s="44"/>
      <c r="F135" s="47"/>
      <c r="I135"/>
      <c r="J135" s="36"/>
      <c r="K135"/>
      <c r="L135"/>
      <c r="M135"/>
      <c r="N135"/>
      <c r="O135"/>
      <c r="Q135"/>
      <c r="R135"/>
      <c r="S135" s="26"/>
      <c r="T135" s="26"/>
      <c r="U135" s="26"/>
      <c r="V135"/>
    </row>
    <row r="136" spans="1:22" ht="14.25">
      <c r="A136" s="44"/>
      <c r="B136" s="44"/>
      <c r="C136" s="44"/>
      <c r="D136" s="44"/>
      <c r="E136" s="44"/>
      <c r="F136" s="47"/>
      <c r="I136"/>
      <c r="J136" s="36"/>
      <c r="K136"/>
      <c r="L136"/>
      <c r="M136"/>
      <c r="N136"/>
      <c r="O136"/>
      <c r="Q136"/>
      <c r="R136"/>
      <c r="S136" s="26"/>
      <c r="T136" s="26"/>
      <c r="U136" s="26"/>
      <c r="V136"/>
    </row>
    <row r="137" spans="1:22" ht="14.25">
      <c r="A137" s="44"/>
      <c r="B137" s="44"/>
      <c r="C137" s="44"/>
      <c r="D137" s="44"/>
      <c r="E137" s="44"/>
      <c r="F137" s="47"/>
      <c r="I137"/>
      <c r="J137" s="36"/>
      <c r="K137"/>
      <c r="L137"/>
      <c r="M137"/>
      <c r="N137"/>
      <c r="O137"/>
      <c r="Q137"/>
      <c r="R137"/>
      <c r="S137" s="26"/>
      <c r="T137" s="26"/>
      <c r="U137" s="26"/>
      <c r="V137"/>
    </row>
    <row r="138" spans="1:22" ht="14.25">
      <c r="A138" s="44"/>
      <c r="B138" s="44"/>
      <c r="C138" s="44"/>
      <c r="D138" s="44"/>
      <c r="E138" s="44"/>
      <c r="F138" s="47"/>
      <c r="I138"/>
      <c r="J138" s="36"/>
      <c r="K138"/>
      <c r="L138"/>
      <c r="M138"/>
      <c r="N138"/>
      <c r="O138"/>
      <c r="Q138"/>
      <c r="R138"/>
      <c r="S138" s="26"/>
      <c r="T138" s="26"/>
      <c r="U138" s="26"/>
      <c r="V138"/>
    </row>
    <row r="139" spans="1:22" ht="14.25">
      <c r="A139" s="44"/>
      <c r="B139" s="44"/>
      <c r="C139" s="44"/>
      <c r="D139" s="44"/>
      <c r="E139" s="44"/>
      <c r="F139" s="47"/>
      <c r="I139"/>
      <c r="J139" s="36"/>
      <c r="K139"/>
      <c r="L139"/>
      <c r="M139"/>
      <c r="N139"/>
      <c r="O139"/>
      <c r="Q139"/>
      <c r="R139"/>
      <c r="S139" s="26"/>
      <c r="T139" s="26"/>
      <c r="U139" s="26"/>
      <c r="V139"/>
    </row>
    <row r="140" spans="1:22" ht="14.25">
      <c r="A140" s="44"/>
      <c r="B140" s="44"/>
      <c r="C140" s="44"/>
      <c r="D140" s="44"/>
      <c r="E140" s="44"/>
      <c r="F140" s="47"/>
      <c r="I140"/>
      <c r="J140" s="36"/>
      <c r="K140"/>
      <c r="L140"/>
      <c r="M140"/>
      <c r="N140"/>
      <c r="O140"/>
      <c r="Q140"/>
      <c r="R140"/>
      <c r="S140" s="26"/>
      <c r="T140" s="26"/>
      <c r="U140" s="26"/>
      <c r="V140"/>
    </row>
    <row r="141" spans="1:22" ht="14.25">
      <c r="A141" s="44"/>
      <c r="B141" s="44"/>
      <c r="C141" s="44"/>
      <c r="D141" s="44"/>
      <c r="E141" s="44"/>
      <c r="F141" s="47"/>
      <c r="I141"/>
      <c r="J141" s="36"/>
      <c r="K141"/>
      <c r="L141"/>
      <c r="M141"/>
      <c r="N141"/>
      <c r="O141"/>
      <c r="Q141"/>
      <c r="R141"/>
      <c r="S141" s="26"/>
      <c r="T141" s="26"/>
      <c r="U141" s="26"/>
      <c r="V141"/>
    </row>
    <row r="142" spans="1:22" ht="14.25">
      <c r="A142" s="44"/>
      <c r="B142" s="44"/>
      <c r="C142" s="44"/>
      <c r="D142" s="44"/>
      <c r="E142" s="44"/>
      <c r="F142" s="47"/>
      <c r="I142"/>
      <c r="J142" s="36"/>
      <c r="K142"/>
      <c r="L142"/>
      <c r="M142"/>
      <c r="N142"/>
      <c r="O142"/>
      <c r="Q142"/>
      <c r="R142"/>
      <c r="S142" s="26"/>
      <c r="T142" s="26"/>
      <c r="U142" s="26"/>
      <c r="V142"/>
    </row>
    <row r="143" spans="1:22" ht="14.25">
      <c r="A143" s="44"/>
      <c r="B143" s="44"/>
      <c r="C143" s="44"/>
      <c r="D143" s="44"/>
      <c r="E143" s="44"/>
      <c r="F143" s="47"/>
      <c r="I143"/>
      <c r="J143" s="36"/>
      <c r="K143"/>
      <c r="L143"/>
      <c r="M143"/>
      <c r="N143"/>
      <c r="O143"/>
      <c r="Q143"/>
      <c r="R143"/>
      <c r="S143" s="26"/>
      <c r="T143" s="26"/>
      <c r="U143" s="26"/>
      <c r="V143"/>
    </row>
    <row r="144" spans="1:22" ht="14.25">
      <c r="A144" s="44"/>
      <c r="B144" s="44"/>
      <c r="C144" s="44"/>
      <c r="D144" s="44"/>
      <c r="E144" s="44"/>
      <c r="F144" s="47"/>
      <c r="I144"/>
      <c r="J144" s="36"/>
      <c r="K144"/>
      <c r="L144"/>
      <c r="M144"/>
      <c r="N144"/>
      <c r="O144"/>
      <c r="Q144"/>
      <c r="R144"/>
      <c r="S144" s="26"/>
      <c r="T144" s="26"/>
      <c r="U144" s="26"/>
      <c r="V144"/>
    </row>
    <row r="145" spans="1:22" ht="14.25">
      <c r="A145" s="44"/>
      <c r="B145" s="44"/>
      <c r="C145" s="44"/>
      <c r="D145" s="44"/>
      <c r="E145" s="44"/>
      <c r="F145" s="47"/>
      <c r="I145"/>
      <c r="J145" s="36"/>
      <c r="K145"/>
      <c r="L145"/>
      <c r="M145"/>
      <c r="N145"/>
      <c r="O145"/>
      <c r="Q145"/>
      <c r="R145"/>
      <c r="S145" s="26"/>
      <c r="T145" s="26"/>
      <c r="U145" s="26"/>
      <c r="V145"/>
    </row>
    <row r="146" spans="1:22" ht="14.25">
      <c r="A146" s="44"/>
      <c r="B146" s="44"/>
      <c r="C146" s="44"/>
      <c r="D146" s="44"/>
      <c r="E146" s="44"/>
      <c r="F146" s="47"/>
      <c r="I146"/>
      <c r="J146" s="36"/>
      <c r="K146"/>
      <c r="L146"/>
      <c r="M146"/>
      <c r="N146"/>
      <c r="O146"/>
      <c r="Q146"/>
      <c r="R146"/>
      <c r="S146" s="26"/>
      <c r="T146" s="26"/>
      <c r="U146" s="26"/>
      <c r="V146"/>
    </row>
    <row r="147" spans="1:22" ht="14.25">
      <c r="A147" s="44"/>
      <c r="B147" s="44"/>
      <c r="C147" s="44"/>
      <c r="D147" s="44"/>
      <c r="E147" s="44"/>
      <c r="F147" s="47"/>
      <c r="I147"/>
      <c r="J147" s="36"/>
      <c r="K147"/>
      <c r="L147"/>
      <c r="M147"/>
      <c r="N147"/>
      <c r="O147"/>
      <c r="Q147"/>
      <c r="R147"/>
      <c r="S147" s="26"/>
      <c r="T147" s="26"/>
      <c r="U147" s="26"/>
      <c r="V147"/>
    </row>
    <row r="148" spans="1:22" ht="14.25">
      <c r="A148" s="44"/>
      <c r="B148" s="44"/>
      <c r="C148" s="44"/>
      <c r="D148" s="44"/>
      <c r="E148" s="44"/>
      <c r="F148" s="47"/>
      <c r="I148"/>
      <c r="J148" s="36"/>
      <c r="K148"/>
      <c r="L148"/>
      <c r="M148"/>
      <c r="Q148"/>
      <c r="R148"/>
      <c r="S148" s="26"/>
      <c r="T148" s="26"/>
      <c r="U148" s="26"/>
      <c r="V148"/>
    </row>
    <row r="149" spans="1:22" ht="14.25">
      <c r="A149" s="44"/>
      <c r="B149" s="44"/>
      <c r="C149" s="44"/>
      <c r="D149" s="44"/>
      <c r="E149" s="44"/>
      <c r="F149" s="47"/>
      <c r="I149"/>
      <c r="J149" s="36"/>
      <c r="K149"/>
      <c r="L149"/>
      <c r="M149"/>
      <c r="Q149"/>
      <c r="R149"/>
      <c r="S149" s="26"/>
      <c r="T149" s="26"/>
      <c r="U149" s="26"/>
      <c r="V149"/>
    </row>
    <row r="150" spans="1:22" ht="14.25">
      <c r="A150" s="44"/>
      <c r="B150" s="44"/>
      <c r="C150" s="44"/>
      <c r="D150" s="44"/>
      <c r="E150" s="44"/>
      <c r="F150" s="47"/>
      <c r="I150"/>
      <c r="J150" s="36"/>
      <c r="K150"/>
      <c r="L150"/>
      <c r="M150"/>
      <c r="Q150"/>
      <c r="R150"/>
      <c r="S150" s="26"/>
      <c r="T150" s="26"/>
      <c r="U150" s="26"/>
      <c r="V150"/>
    </row>
    <row r="151" spans="1:22" ht="14.25">
      <c r="A151" s="44"/>
      <c r="B151" s="44"/>
      <c r="C151" s="44"/>
      <c r="D151" s="44"/>
      <c r="E151" s="44"/>
      <c r="F151" s="47"/>
      <c r="I151"/>
      <c r="J151" s="36"/>
      <c r="K151"/>
      <c r="L151"/>
      <c r="M151"/>
      <c r="Q151"/>
      <c r="R151"/>
      <c r="S151" s="26"/>
      <c r="T151" s="26"/>
      <c r="U151" s="26"/>
      <c r="V151"/>
    </row>
    <row r="152" spans="1:22" ht="14.25">
      <c r="A152" s="44"/>
      <c r="B152" s="44"/>
      <c r="C152" s="44"/>
      <c r="D152" s="44"/>
      <c r="E152" s="44"/>
      <c r="F152" s="47"/>
      <c r="I152"/>
      <c r="J152" s="36"/>
      <c r="K152"/>
      <c r="L152"/>
      <c r="M152"/>
      <c r="Q152"/>
      <c r="R152"/>
      <c r="S152" s="26"/>
      <c r="T152" s="26"/>
      <c r="U152" s="26"/>
      <c r="V152"/>
    </row>
    <row r="153" spans="1:22" ht="14.25">
      <c r="A153" s="44"/>
      <c r="B153" s="44"/>
      <c r="C153" s="44"/>
      <c r="D153" s="44"/>
      <c r="E153" s="44"/>
      <c r="F153" s="47"/>
      <c r="I153"/>
      <c r="J153" s="36"/>
      <c r="K153"/>
      <c r="L153"/>
      <c r="M153"/>
      <c r="Q153"/>
      <c r="R153"/>
      <c r="S153" s="26"/>
      <c r="T153" s="26"/>
      <c r="U153" s="26"/>
      <c r="V153"/>
    </row>
    <row r="154" spans="1:22" ht="14.25">
      <c r="A154" s="44"/>
      <c r="B154" s="44"/>
      <c r="C154" s="44"/>
      <c r="D154" s="44"/>
      <c r="E154" s="44"/>
      <c r="F154" s="47"/>
      <c r="I154"/>
      <c r="J154" s="36"/>
      <c r="K154"/>
      <c r="L154"/>
      <c r="M154"/>
      <c r="Q154"/>
      <c r="R154"/>
      <c r="S154" s="26"/>
      <c r="T154" s="26"/>
      <c r="U154" s="26"/>
      <c r="V154"/>
    </row>
    <row r="155" spans="1:22" ht="14.25">
      <c r="A155" s="44"/>
      <c r="B155" s="44"/>
      <c r="C155" s="44"/>
      <c r="D155" s="44"/>
      <c r="E155" s="44"/>
      <c r="F155" s="47"/>
      <c r="I155"/>
      <c r="J155" s="36"/>
      <c r="K155"/>
      <c r="L155"/>
      <c r="M155"/>
      <c r="Q155"/>
      <c r="R155"/>
      <c r="S155" s="26"/>
      <c r="T155" s="26"/>
      <c r="U155" s="26"/>
      <c r="V155"/>
    </row>
    <row r="156" spans="1:22" ht="14.25">
      <c r="A156" s="44"/>
      <c r="B156" s="44"/>
      <c r="C156" s="44"/>
      <c r="D156" s="44"/>
      <c r="E156" s="44"/>
      <c r="F156" s="47"/>
      <c r="I156"/>
      <c r="J156" s="36"/>
      <c r="K156"/>
      <c r="L156"/>
      <c r="M156"/>
      <c r="Q156"/>
      <c r="R156"/>
      <c r="S156" s="26"/>
      <c r="T156" s="26"/>
      <c r="U156" s="26"/>
      <c r="V156"/>
    </row>
    <row r="157" spans="1:22" ht="14.25">
      <c r="A157" s="44"/>
      <c r="B157" s="44"/>
      <c r="C157" s="44"/>
      <c r="D157" s="44"/>
      <c r="E157" s="44"/>
      <c r="F157" s="47"/>
      <c r="I157"/>
      <c r="J157" s="36"/>
      <c r="K157"/>
      <c r="L157"/>
      <c r="M157"/>
      <c r="Q157"/>
      <c r="R157"/>
      <c r="S157" s="26"/>
      <c r="T157" s="26"/>
      <c r="U157" s="26"/>
      <c r="V157"/>
    </row>
    <row r="158" spans="1:22" ht="14.25">
      <c r="A158" s="44"/>
      <c r="B158" s="44"/>
      <c r="C158" s="44"/>
      <c r="D158" s="44"/>
      <c r="E158" s="44"/>
      <c r="F158" s="47"/>
      <c r="I158"/>
      <c r="J158" s="36"/>
      <c r="K158"/>
      <c r="L158"/>
      <c r="M158"/>
      <c r="Q158"/>
      <c r="R158"/>
      <c r="S158" s="26"/>
      <c r="T158" s="26"/>
      <c r="U158" s="26"/>
      <c r="V158"/>
    </row>
    <row r="159" spans="1:22" ht="14.25">
      <c r="A159" s="44"/>
      <c r="B159" s="44"/>
      <c r="C159" s="44"/>
      <c r="D159" s="44"/>
      <c r="E159" s="44"/>
      <c r="F159" s="47"/>
      <c r="I159"/>
      <c r="J159" s="36"/>
      <c r="K159"/>
      <c r="L159"/>
      <c r="M159"/>
      <c r="Q159"/>
      <c r="R159"/>
      <c r="S159" s="26"/>
      <c r="T159" s="26"/>
      <c r="U159" s="26"/>
      <c r="V159"/>
    </row>
    <row r="160" spans="1:22" ht="14.25">
      <c r="A160" s="44"/>
      <c r="B160" s="44"/>
      <c r="C160" s="44"/>
      <c r="D160" s="44"/>
      <c r="E160" s="44"/>
      <c r="F160" s="47"/>
      <c r="I160"/>
      <c r="J160" s="36"/>
      <c r="K160"/>
      <c r="L160"/>
      <c r="M160"/>
      <c r="Q160"/>
      <c r="R160"/>
      <c r="S160" s="26"/>
      <c r="T160" s="26"/>
      <c r="U160" s="26"/>
      <c r="V160"/>
    </row>
    <row r="161" spans="1:22" ht="14.25">
      <c r="A161" s="44"/>
      <c r="B161" s="44"/>
      <c r="C161" s="44"/>
      <c r="D161" s="44"/>
      <c r="E161" s="44"/>
      <c r="F161" s="47"/>
      <c r="I161"/>
      <c r="J161" s="36"/>
      <c r="K161"/>
      <c r="L161"/>
      <c r="M161"/>
      <c r="Q161"/>
      <c r="R161"/>
      <c r="S161" s="26"/>
      <c r="T161" s="26"/>
      <c r="U161" s="26"/>
      <c r="V161"/>
    </row>
    <row r="162" spans="1:22" ht="14.25">
      <c r="A162" s="44"/>
      <c r="B162" s="44"/>
      <c r="C162" s="44"/>
      <c r="D162" s="44"/>
      <c r="E162" s="44"/>
      <c r="F162" s="47"/>
      <c r="I162"/>
      <c r="J162" s="36"/>
      <c r="K162"/>
      <c r="L162"/>
      <c r="M162"/>
      <c r="Q162"/>
      <c r="R162"/>
      <c r="S162" s="26"/>
      <c r="T162" s="26"/>
      <c r="U162" s="26"/>
      <c r="V162"/>
    </row>
    <row r="163" spans="1:22" ht="14.25">
      <c r="A163" s="44"/>
      <c r="B163" s="44"/>
      <c r="C163" s="44"/>
      <c r="D163" s="44"/>
      <c r="E163" s="44"/>
      <c r="F163" s="47"/>
      <c r="I163"/>
      <c r="J163" s="36"/>
      <c r="K163"/>
      <c r="L163"/>
      <c r="M163"/>
      <c r="Q163"/>
      <c r="R163"/>
      <c r="S163" s="26"/>
      <c r="T163" s="26"/>
      <c r="U163" s="26"/>
      <c r="V163"/>
    </row>
    <row r="164" spans="1:22" ht="14.25">
      <c r="A164" s="44"/>
      <c r="B164" s="44"/>
      <c r="C164" s="44"/>
      <c r="D164" s="44"/>
      <c r="E164" s="44"/>
      <c r="F164" s="47"/>
      <c r="I164"/>
      <c r="J164" s="36"/>
      <c r="K164"/>
      <c r="L164"/>
      <c r="M164"/>
      <c r="Q164"/>
      <c r="R164"/>
      <c r="S164" s="26"/>
      <c r="T164" s="26"/>
      <c r="U164" s="26"/>
      <c r="V164"/>
    </row>
    <row r="165" spans="1:22" ht="14.25">
      <c r="A165" s="44"/>
      <c r="B165" s="44"/>
      <c r="C165" s="44"/>
      <c r="D165" s="44"/>
      <c r="E165" s="44"/>
      <c r="F165" s="47"/>
      <c r="I165"/>
      <c r="J165" s="36"/>
      <c r="K165"/>
      <c r="L165"/>
      <c r="M165"/>
      <c r="Q165"/>
      <c r="R165"/>
      <c r="S165" s="26"/>
      <c r="T165" s="26"/>
      <c r="U165" s="26"/>
      <c r="V165"/>
    </row>
    <row r="166" spans="1:22" ht="14.25">
      <c r="A166" s="44"/>
      <c r="B166" s="44"/>
      <c r="C166" s="44"/>
      <c r="D166" s="44"/>
      <c r="E166" s="44"/>
      <c r="F166" s="47"/>
      <c r="I166"/>
      <c r="J166" s="36"/>
      <c r="K166"/>
      <c r="L166"/>
      <c r="M166"/>
      <c r="Q166"/>
      <c r="R166"/>
      <c r="S166" s="26"/>
      <c r="T166" s="26"/>
      <c r="U166" s="26"/>
      <c r="V166"/>
    </row>
    <row r="167" spans="1:22" ht="14.25">
      <c r="A167" s="44"/>
      <c r="B167" s="44"/>
      <c r="C167" s="44"/>
      <c r="D167" s="44"/>
      <c r="E167" s="44"/>
      <c r="F167" s="47"/>
      <c r="I167"/>
      <c r="J167" s="36"/>
      <c r="K167"/>
      <c r="L167"/>
      <c r="M167"/>
      <c r="Q167"/>
      <c r="R167"/>
      <c r="S167" s="26"/>
      <c r="T167" s="26"/>
      <c r="U167" s="26"/>
      <c r="V167"/>
    </row>
    <row r="168" spans="1:22" ht="14.25">
      <c r="A168" s="44"/>
      <c r="B168" s="44"/>
      <c r="C168" s="44"/>
      <c r="D168" s="44"/>
      <c r="E168" s="44"/>
      <c r="F168" s="47"/>
      <c r="I168"/>
      <c r="J168" s="36"/>
      <c r="K168"/>
      <c r="L168"/>
      <c r="M168"/>
      <c r="Q168"/>
      <c r="R168"/>
      <c r="S168" s="26"/>
      <c r="T168" s="26"/>
      <c r="U168" s="26"/>
      <c r="V168"/>
    </row>
    <row r="169" spans="1:22" ht="14.25">
      <c r="A169" s="44"/>
      <c r="B169" s="44"/>
      <c r="C169" s="44"/>
      <c r="D169" s="44"/>
      <c r="E169" s="44"/>
      <c r="F169" s="47"/>
      <c r="I169"/>
      <c r="J169" s="36"/>
      <c r="K169"/>
      <c r="L169"/>
      <c r="M169"/>
      <c r="Q169"/>
      <c r="R169"/>
      <c r="S169" s="26"/>
      <c r="T169" s="26"/>
      <c r="U169" s="26"/>
      <c r="V169"/>
    </row>
    <row r="170" spans="1:22" ht="14.25">
      <c r="A170" s="44"/>
      <c r="B170" s="44"/>
      <c r="C170" s="44"/>
      <c r="D170" s="44"/>
      <c r="E170" s="44"/>
      <c r="F170" s="47"/>
      <c r="I170"/>
      <c r="J170" s="36"/>
      <c r="K170"/>
      <c r="L170"/>
      <c r="M170"/>
      <c r="Q170"/>
      <c r="R170"/>
      <c r="S170" s="26"/>
      <c r="T170" s="26"/>
      <c r="U170" s="26"/>
      <c r="V170"/>
    </row>
    <row r="171" spans="1:22" ht="14.25">
      <c r="A171" s="44"/>
      <c r="B171" s="44"/>
      <c r="C171" s="44"/>
      <c r="D171" s="44"/>
      <c r="E171" s="44"/>
      <c r="F171" s="47"/>
      <c r="I171"/>
      <c r="J171" s="36"/>
      <c r="K171"/>
      <c r="L171"/>
      <c r="M171"/>
      <c r="Q171"/>
      <c r="R171"/>
      <c r="S171" s="26"/>
      <c r="T171" s="26"/>
      <c r="U171" s="26"/>
      <c r="V171"/>
    </row>
    <row r="172" spans="1:22" ht="14.25">
      <c r="A172" s="44"/>
      <c r="B172" s="44"/>
      <c r="C172" s="44"/>
      <c r="D172" s="44"/>
      <c r="E172" s="44"/>
      <c r="F172" s="47"/>
      <c r="I172"/>
      <c r="J172" s="36"/>
      <c r="K172"/>
      <c r="L172"/>
      <c r="M172"/>
      <c r="Q172"/>
      <c r="R172"/>
      <c r="S172" s="26"/>
      <c r="T172" s="26"/>
      <c r="U172" s="26"/>
      <c r="V172"/>
    </row>
    <row r="173" spans="1:22" ht="14.25">
      <c r="A173" s="44"/>
      <c r="B173" s="44"/>
      <c r="C173" s="44"/>
      <c r="D173" s="44"/>
      <c r="E173" s="44"/>
      <c r="F173" s="47"/>
      <c r="I173"/>
      <c r="J173" s="36"/>
      <c r="K173"/>
      <c r="L173"/>
      <c r="M173"/>
      <c r="Q173"/>
      <c r="R173"/>
      <c r="S173" s="26"/>
      <c r="T173" s="26"/>
      <c r="U173" s="26"/>
      <c r="V173"/>
    </row>
    <row r="174" spans="1:22" ht="14.25">
      <c r="A174" s="44"/>
      <c r="B174" s="44"/>
      <c r="C174" s="44"/>
      <c r="D174" s="44"/>
      <c r="E174" s="44"/>
      <c r="F174" s="47"/>
      <c r="I174"/>
      <c r="J174" s="36"/>
      <c r="K174"/>
      <c r="L174"/>
      <c r="M174"/>
      <c r="Q174"/>
      <c r="R174"/>
      <c r="S174" s="26"/>
      <c r="T174" s="26"/>
      <c r="U174" s="26"/>
      <c r="V174"/>
    </row>
    <row r="175" spans="1:22" ht="14.25">
      <c r="A175" s="44"/>
      <c r="B175" s="44"/>
      <c r="C175" s="44"/>
      <c r="D175" s="44"/>
      <c r="E175" s="44"/>
      <c r="F175" s="47"/>
      <c r="I175"/>
      <c r="J175" s="36"/>
      <c r="K175"/>
      <c r="L175"/>
      <c r="M175"/>
      <c r="Q175"/>
      <c r="R175"/>
      <c r="S175" s="26"/>
      <c r="T175" s="26"/>
      <c r="U175" s="26"/>
      <c r="V175"/>
    </row>
    <row r="176" spans="1:22" ht="14.25">
      <c r="A176" s="44"/>
      <c r="B176" s="44"/>
      <c r="C176" s="44"/>
      <c r="D176" s="44"/>
      <c r="E176" s="44"/>
      <c r="F176" s="47"/>
      <c r="I176"/>
      <c r="J176" s="36"/>
      <c r="K176"/>
      <c r="L176"/>
      <c r="M176"/>
      <c r="Q176"/>
      <c r="R176"/>
      <c r="S176" s="26"/>
      <c r="T176" s="26"/>
      <c r="U176" s="26"/>
      <c r="V176"/>
    </row>
    <row r="177" spans="1:22" ht="14.25">
      <c r="A177" s="44"/>
      <c r="B177" s="45"/>
      <c r="C177" s="44"/>
      <c r="D177" s="46"/>
      <c r="E177" s="47"/>
      <c r="F177" s="47"/>
      <c r="I177"/>
      <c r="J177" s="36"/>
      <c r="K177"/>
      <c r="L177"/>
      <c r="M177"/>
      <c r="Q177"/>
      <c r="R177"/>
      <c r="S177" s="26"/>
      <c r="T177" s="26"/>
      <c r="U177" s="26"/>
      <c r="V177"/>
    </row>
    <row r="178" spans="1:22" ht="14.25">
      <c r="A178" s="44"/>
      <c r="B178" s="45"/>
      <c r="C178" s="44"/>
      <c r="D178" s="46"/>
      <c r="E178" s="47"/>
      <c r="F178" s="47"/>
      <c r="I178"/>
      <c r="J178" s="36"/>
      <c r="K178"/>
      <c r="L178"/>
      <c r="M178"/>
      <c r="Q178"/>
      <c r="R178"/>
      <c r="S178" s="26"/>
      <c r="T178" s="26"/>
      <c r="U178" s="26"/>
      <c r="V178"/>
    </row>
    <row r="179" spans="1:22" ht="14.25">
      <c r="A179" s="43"/>
      <c r="B179" s="45"/>
      <c r="C179" s="44"/>
      <c r="D179" s="46"/>
      <c r="E179" s="47"/>
      <c r="F179" s="47"/>
      <c r="I179"/>
      <c r="J179" s="36"/>
      <c r="K179"/>
      <c r="L179"/>
      <c r="M179"/>
      <c r="Q179"/>
      <c r="R179"/>
      <c r="S179" s="26"/>
      <c r="T179" s="26"/>
      <c r="U179" s="26"/>
      <c r="V179"/>
    </row>
    <row r="180" spans="1:22" ht="14.25">
      <c r="A180" s="44"/>
      <c r="B180" s="45"/>
      <c r="C180" s="44"/>
      <c r="D180" s="46"/>
      <c r="E180" s="47"/>
      <c r="F180" s="47"/>
      <c r="I180"/>
      <c r="J180" s="36"/>
      <c r="K180"/>
      <c r="L180"/>
      <c r="M180"/>
      <c r="Q180"/>
      <c r="R180"/>
      <c r="S180" s="26"/>
      <c r="T180" s="26"/>
      <c r="U180" s="26"/>
      <c r="V180"/>
    </row>
    <row r="181" spans="1:22" ht="14.25">
      <c r="A181" s="44"/>
      <c r="B181" s="45"/>
      <c r="C181" s="44"/>
      <c r="D181" s="46"/>
      <c r="E181" s="47"/>
      <c r="F181" s="47"/>
      <c r="I181"/>
      <c r="J181" s="36"/>
      <c r="K181"/>
      <c r="L181"/>
      <c r="M181"/>
      <c r="Q181"/>
      <c r="R181"/>
      <c r="S181" s="26"/>
      <c r="T181" s="26"/>
      <c r="U181" s="26"/>
      <c r="V181"/>
    </row>
    <row r="182" spans="1:22" ht="14.25">
      <c r="A182" s="44"/>
      <c r="B182" s="45"/>
      <c r="C182" s="44"/>
      <c r="D182" s="46"/>
      <c r="E182" s="47"/>
      <c r="F182" s="47"/>
      <c r="I182"/>
      <c r="J182" s="36"/>
      <c r="K182"/>
      <c r="L182"/>
      <c r="M182"/>
      <c r="Q182"/>
      <c r="R182"/>
      <c r="S182" s="26"/>
      <c r="T182" s="26"/>
      <c r="U182" s="26"/>
      <c r="V182"/>
    </row>
    <row r="183" spans="1:22" ht="14.25">
      <c r="A183" s="44"/>
      <c r="B183" s="45"/>
      <c r="C183" s="44"/>
      <c r="D183" s="46"/>
      <c r="E183" s="47"/>
      <c r="F183" s="47"/>
      <c r="I183"/>
      <c r="J183" s="36"/>
      <c r="K183"/>
      <c r="L183"/>
      <c r="M183"/>
      <c r="Q183"/>
      <c r="R183"/>
      <c r="S183" s="26"/>
      <c r="T183" s="26"/>
      <c r="U183" s="26"/>
      <c r="V183"/>
    </row>
    <row r="184" spans="1:22" ht="14.25">
      <c r="A184" s="44"/>
      <c r="B184" s="45"/>
      <c r="C184" s="44"/>
      <c r="D184" s="46"/>
      <c r="E184" s="47"/>
      <c r="F184" s="47"/>
      <c r="I184"/>
      <c r="J184" s="36"/>
      <c r="K184"/>
      <c r="L184"/>
      <c r="M184"/>
      <c r="Q184"/>
      <c r="R184"/>
      <c r="S184" s="26"/>
      <c r="T184" s="26"/>
      <c r="U184" s="26"/>
      <c r="V184"/>
    </row>
    <row r="185" spans="1:22" ht="14.25">
      <c r="A185" s="43"/>
      <c r="B185" s="45"/>
      <c r="C185" s="44"/>
      <c r="D185" s="46"/>
      <c r="E185" s="47"/>
      <c r="F185" s="47"/>
      <c r="I185"/>
      <c r="J185" s="36"/>
      <c r="K185"/>
      <c r="L185"/>
      <c r="M185"/>
      <c r="Q185"/>
      <c r="R185"/>
      <c r="S185" s="26"/>
      <c r="T185" s="26"/>
      <c r="U185" s="26"/>
      <c r="V185"/>
    </row>
    <row r="186" spans="1:22" ht="14.25">
      <c r="A186" s="44"/>
      <c r="B186" s="45"/>
      <c r="C186" s="44"/>
      <c r="D186" s="46"/>
      <c r="E186" s="47"/>
      <c r="F186" s="47"/>
      <c r="I186"/>
      <c r="J186" s="36"/>
      <c r="K186"/>
      <c r="L186"/>
      <c r="M186"/>
      <c r="Q186"/>
      <c r="R186"/>
      <c r="S186" s="26"/>
      <c r="T186" s="26"/>
      <c r="U186" s="26"/>
      <c r="V186"/>
    </row>
    <row r="187" spans="1:22" ht="14.25">
      <c r="A187" s="44"/>
      <c r="B187" s="45"/>
      <c r="C187" s="44"/>
      <c r="D187" s="46"/>
      <c r="E187" s="47"/>
      <c r="F187" s="47"/>
      <c r="I187"/>
      <c r="J187" s="36"/>
      <c r="K187"/>
      <c r="L187"/>
      <c r="M187"/>
      <c r="Q187"/>
      <c r="R187"/>
      <c r="S187" s="26"/>
      <c r="T187" s="26"/>
      <c r="U187" s="26"/>
      <c r="V187"/>
    </row>
    <row r="188" spans="1:22" ht="14.25">
      <c r="A188" s="44"/>
      <c r="B188" s="45"/>
      <c r="C188" s="44"/>
      <c r="D188" s="46"/>
      <c r="E188" s="47"/>
      <c r="F188" s="47"/>
      <c r="I188"/>
      <c r="J188" s="36"/>
      <c r="K188"/>
      <c r="L188"/>
      <c r="M188"/>
      <c r="Q188"/>
      <c r="R188"/>
      <c r="S188" s="26"/>
      <c r="T188" s="26"/>
      <c r="U188" s="26"/>
      <c r="V188"/>
    </row>
    <row r="189" spans="1:22" ht="14.25">
      <c r="A189" s="44"/>
      <c r="B189" s="45"/>
      <c r="C189" s="44"/>
      <c r="D189" s="46"/>
      <c r="E189" s="47"/>
      <c r="F189" s="47"/>
      <c r="I189"/>
      <c r="J189" s="36"/>
      <c r="K189"/>
      <c r="L189"/>
      <c r="M189"/>
      <c r="Q189"/>
      <c r="R189"/>
      <c r="S189" s="26"/>
      <c r="T189" s="26"/>
      <c r="U189" s="26"/>
      <c r="V189"/>
    </row>
    <row r="190" spans="1:22" ht="14.25">
      <c r="A190" s="44"/>
      <c r="B190" s="45"/>
      <c r="C190" s="44"/>
      <c r="D190" s="46"/>
      <c r="E190" s="47"/>
      <c r="F190" s="47"/>
      <c r="I190"/>
      <c r="J190" s="36"/>
      <c r="K190"/>
      <c r="L190"/>
      <c r="M190"/>
      <c r="Q190"/>
      <c r="R190"/>
      <c r="S190" s="26"/>
      <c r="T190" s="26"/>
      <c r="U190" s="26"/>
      <c r="V190"/>
    </row>
    <row r="191" spans="1:22" ht="14.25">
      <c r="A191" s="43"/>
      <c r="B191" s="45"/>
      <c r="C191" s="44"/>
      <c r="D191" s="46"/>
      <c r="E191" s="47"/>
      <c r="F191" s="47"/>
      <c r="I191"/>
      <c r="J191" s="36"/>
      <c r="K191"/>
      <c r="L191"/>
      <c r="M191"/>
      <c r="Q191"/>
      <c r="R191"/>
      <c r="S191" s="26"/>
      <c r="T191" s="26"/>
      <c r="U191" s="26"/>
      <c r="V191"/>
    </row>
    <row r="192" spans="1:22" ht="14.25">
      <c r="A192" s="44"/>
      <c r="B192" s="45"/>
      <c r="C192" s="44"/>
      <c r="D192" s="46"/>
      <c r="E192" s="47"/>
      <c r="F192" s="47"/>
      <c r="I192"/>
      <c r="J192" s="36"/>
      <c r="K192"/>
      <c r="L192"/>
      <c r="M192"/>
      <c r="Q192"/>
      <c r="R192"/>
      <c r="S192" s="26"/>
      <c r="T192" s="26"/>
      <c r="U192" s="26"/>
      <c r="V192"/>
    </row>
    <row r="193" spans="1:22" ht="14.25">
      <c r="A193" s="44"/>
      <c r="B193" s="45"/>
      <c r="C193" s="44"/>
      <c r="D193" s="46"/>
      <c r="E193" s="47"/>
      <c r="F193" s="47"/>
      <c r="I193"/>
      <c r="J193" s="36"/>
      <c r="K193"/>
      <c r="L193"/>
      <c r="M193"/>
      <c r="Q193"/>
      <c r="R193"/>
      <c r="S193" s="26"/>
      <c r="T193" s="26"/>
      <c r="U193" s="26"/>
      <c r="V193"/>
    </row>
    <row r="194" spans="1:22" ht="14.25">
      <c r="A194" s="44"/>
      <c r="B194" s="45"/>
      <c r="C194" s="44"/>
      <c r="D194" s="46"/>
      <c r="E194" s="47"/>
      <c r="F194" s="47"/>
      <c r="I194"/>
      <c r="J194" s="36"/>
      <c r="K194"/>
      <c r="L194"/>
      <c r="M194"/>
      <c r="Q194"/>
      <c r="R194"/>
      <c r="S194" s="26"/>
      <c r="T194" s="26"/>
      <c r="U194" s="26"/>
      <c r="V194"/>
    </row>
    <row r="195" spans="1:22" ht="14.25">
      <c r="A195" s="44"/>
      <c r="B195" s="45"/>
      <c r="C195" s="44"/>
      <c r="D195" s="46"/>
      <c r="E195" s="47"/>
      <c r="F195" s="47"/>
      <c r="I195"/>
      <c r="J195" s="36"/>
      <c r="K195"/>
      <c r="L195"/>
      <c r="M195"/>
      <c r="Q195"/>
      <c r="R195"/>
      <c r="S195" s="26"/>
      <c r="T195" s="26"/>
      <c r="U195" s="26"/>
      <c r="V195"/>
    </row>
    <row r="196" spans="1:22" ht="14.25">
      <c r="A196" s="44"/>
      <c r="B196" s="45"/>
      <c r="C196" s="44"/>
      <c r="D196" s="46"/>
      <c r="E196" s="47"/>
      <c r="F196" s="47"/>
      <c r="I196"/>
      <c r="J196" s="36"/>
      <c r="K196"/>
      <c r="L196"/>
      <c r="M196"/>
      <c r="Q196"/>
      <c r="R196"/>
      <c r="S196" s="26"/>
      <c r="T196" s="26"/>
      <c r="U196" s="26"/>
      <c r="V196"/>
    </row>
    <row r="197" spans="1:22" ht="14.25">
      <c r="A197" s="43"/>
      <c r="B197" s="45"/>
      <c r="C197" s="44"/>
      <c r="D197" s="46"/>
      <c r="E197" s="47"/>
      <c r="F197" s="47"/>
      <c r="I197"/>
      <c r="J197" s="36"/>
      <c r="K197"/>
      <c r="L197"/>
      <c r="M197"/>
      <c r="Q197"/>
      <c r="R197"/>
      <c r="S197" s="26"/>
      <c r="T197" s="26"/>
      <c r="U197" s="26"/>
      <c r="V197"/>
    </row>
    <row r="198" spans="1:22" ht="14.25">
      <c r="A198" s="44"/>
      <c r="B198" s="45"/>
      <c r="C198" s="44"/>
      <c r="D198" s="46"/>
      <c r="E198" s="47"/>
      <c r="F198" s="47"/>
      <c r="I198"/>
      <c r="J198" s="36"/>
      <c r="K198"/>
      <c r="L198"/>
      <c r="M198"/>
      <c r="Q198"/>
      <c r="R198"/>
      <c r="S198" s="26"/>
      <c r="T198" s="26"/>
      <c r="U198" s="26"/>
      <c r="V198"/>
    </row>
    <row r="199" spans="1:22" ht="14.25">
      <c r="A199" s="44"/>
      <c r="B199" s="45"/>
      <c r="C199" s="44"/>
      <c r="D199" s="46"/>
      <c r="E199" s="47"/>
      <c r="F199" s="47"/>
      <c r="I199"/>
      <c r="J199" s="36"/>
      <c r="K199"/>
      <c r="L199"/>
      <c r="M199"/>
      <c r="Q199"/>
      <c r="R199"/>
      <c r="S199" s="26"/>
      <c r="T199" s="26"/>
      <c r="U199" s="26"/>
      <c r="V199"/>
    </row>
    <row r="200" spans="1:22" ht="14.25">
      <c r="A200" s="44"/>
      <c r="B200" s="45"/>
      <c r="C200" s="44"/>
      <c r="D200" s="46"/>
      <c r="E200" s="47"/>
      <c r="F200" s="47"/>
      <c r="I200"/>
      <c r="J200" s="36"/>
      <c r="K200"/>
      <c r="L200"/>
      <c r="M200"/>
      <c r="Q200"/>
      <c r="R200"/>
      <c r="S200" s="26"/>
      <c r="T200" s="26"/>
      <c r="U200" s="26"/>
      <c r="V200"/>
    </row>
    <row r="201" spans="1:22" ht="14.25">
      <c r="A201" s="44"/>
      <c r="B201" s="45"/>
      <c r="C201" s="44"/>
      <c r="D201" s="46"/>
      <c r="E201" s="47"/>
      <c r="F201" s="47"/>
      <c r="I201"/>
      <c r="J201" s="36"/>
      <c r="K201"/>
      <c r="L201"/>
      <c r="M201"/>
      <c r="Q201"/>
      <c r="R201"/>
      <c r="S201" s="26"/>
      <c r="T201" s="26"/>
      <c r="U201" s="26"/>
      <c r="V201"/>
    </row>
    <row r="202" spans="1:22" ht="14.25">
      <c r="A202" s="44"/>
      <c r="B202" s="45"/>
      <c r="C202" s="44"/>
      <c r="D202" s="46"/>
      <c r="E202" s="47"/>
      <c r="F202" s="47"/>
      <c r="I202"/>
      <c r="J202" s="36"/>
      <c r="K202"/>
      <c r="L202"/>
      <c r="M202"/>
      <c r="Q202"/>
      <c r="R202"/>
      <c r="S202" s="26"/>
      <c r="T202" s="26"/>
      <c r="U202" s="26"/>
      <c r="V202"/>
    </row>
    <row r="203" spans="1:22" ht="14.25">
      <c r="A203" s="43"/>
      <c r="B203" s="45"/>
      <c r="C203" s="44"/>
      <c r="D203" s="46"/>
      <c r="E203" s="47"/>
      <c r="F203" s="47"/>
      <c r="I203"/>
      <c r="J203" s="36"/>
      <c r="K203"/>
      <c r="L203"/>
      <c r="M203"/>
      <c r="Q203"/>
      <c r="R203"/>
      <c r="S203" s="26"/>
      <c r="T203" s="26"/>
      <c r="U203" s="26"/>
      <c r="V203"/>
    </row>
    <row r="204" spans="1:22" ht="14.25">
      <c r="A204" s="44"/>
      <c r="B204" s="45"/>
      <c r="C204" s="44"/>
      <c r="D204" s="46"/>
      <c r="E204" s="47"/>
      <c r="F204" s="47"/>
      <c r="I204"/>
      <c r="J204" s="36"/>
      <c r="K204"/>
      <c r="L204"/>
      <c r="M204"/>
      <c r="Q204"/>
      <c r="R204"/>
      <c r="S204" s="26"/>
      <c r="T204" s="26"/>
      <c r="U204" s="26"/>
      <c r="V204"/>
    </row>
    <row r="205" spans="1:22" ht="14.25">
      <c r="A205" s="44"/>
      <c r="B205" s="45"/>
      <c r="C205" s="44"/>
      <c r="D205" s="46"/>
      <c r="E205" s="47"/>
      <c r="F205" s="47"/>
      <c r="I205"/>
      <c r="J205" s="36"/>
      <c r="K205"/>
      <c r="L205"/>
      <c r="M205"/>
      <c r="Q205"/>
      <c r="R205"/>
      <c r="S205" s="26"/>
      <c r="T205" s="26"/>
      <c r="U205" s="26"/>
      <c r="V205"/>
    </row>
    <row r="206" spans="1:22" ht="14.25">
      <c r="A206" s="44"/>
      <c r="B206" s="45"/>
      <c r="C206" s="44"/>
      <c r="D206" s="46"/>
      <c r="E206" s="47"/>
      <c r="F206" s="47"/>
      <c r="I206"/>
      <c r="J206" s="36"/>
      <c r="K206"/>
      <c r="L206"/>
      <c r="M206"/>
      <c r="Q206"/>
      <c r="R206"/>
      <c r="S206" s="26"/>
      <c r="T206" s="26"/>
      <c r="U206" s="26"/>
      <c r="V206"/>
    </row>
    <row r="207" spans="1:22" ht="14.25">
      <c r="A207" s="44"/>
      <c r="B207" s="45"/>
      <c r="C207" s="44"/>
      <c r="D207" s="46"/>
      <c r="E207" s="47"/>
      <c r="F207" s="47"/>
      <c r="I207"/>
      <c r="J207" s="36"/>
      <c r="K207"/>
      <c r="L207"/>
      <c r="M207"/>
      <c r="Q207"/>
      <c r="R207"/>
      <c r="S207" s="26"/>
      <c r="T207" s="26"/>
      <c r="U207" s="26"/>
      <c r="V207"/>
    </row>
    <row r="208" spans="1:22" ht="14.25">
      <c r="A208" s="44"/>
      <c r="B208" s="45"/>
      <c r="C208" s="44"/>
      <c r="D208" s="46"/>
      <c r="E208" s="47"/>
      <c r="F208" s="47"/>
      <c r="I208"/>
      <c r="J208" s="36"/>
      <c r="K208"/>
      <c r="L208"/>
      <c r="M208"/>
      <c r="Q208"/>
      <c r="R208"/>
      <c r="S208" s="26"/>
      <c r="T208" s="26"/>
      <c r="U208" s="26"/>
      <c r="V208"/>
    </row>
    <row r="209" spans="1:22" ht="14.25">
      <c r="A209" s="43"/>
      <c r="B209" s="45"/>
      <c r="C209" s="44"/>
      <c r="D209" s="46"/>
      <c r="E209" s="47"/>
      <c r="F209" s="47"/>
      <c r="I209"/>
      <c r="J209" s="36"/>
      <c r="K209"/>
      <c r="L209"/>
      <c r="M209"/>
      <c r="Q209"/>
      <c r="R209"/>
      <c r="S209" s="26"/>
      <c r="T209" s="26"/>
      <c r="U209" s="26"/>
      <c r="V209"/>
    </row>
    <row r="210" spans="1:22" ht="14.25">
      <c r="A210" s="44"/>
      <c r="B210" s="45"/>
      <c r="C210" s="44"/>
      <c r="D210" s="46"/>
      <c r="E210" s="47"/>
      <c r="F210" s="47"/>
      <c r="I210"/>
      <c r="J210" s="36"/>
      <c r="K210"/>
      <c r="L210"/>
      <c r="M210"/>
      <c r="Q210"/>
      <c r="R210"/>
      <c r="S210" s="26"/>
      <c r="T210" s="26"/>
      <c r="U210" s="26"/>
      <c r="V210"/>
    </row>
    <row r="211" spans="1:22" ht="14.25">
      <c r="A211" s="44"/>
      <c r="B211" s="45"/>
      <c r="C211" s="44"/>
      <c r="D211" s="46"/>
      <c r="E211" s="47"/>
      <c r="F211" s="47"/>
      <c r="I211"/>
      <c r="J211" s="36"/>
      <c r="K211"/>
      <c r="L211"/>
      <c r="M211"/>
      <c r="Q211"/>
      <c r="R211"/>
      <c r="S211" s="26"/>
      <c r="T211" s="26"/>
      <c r="U211" s="26"/>
      <c r="V211"/>
    </row>
    <row r="212" spans="1:22" ht="14.25">
      <c r="A212" s="44"/>
      <c r="B212" s="45"/>
      <c r="C212" s="44"/>
      <c r="D212" s="46"/>
      <c r="E212" s="47"/>
      <c r="F212" s="47"/>
      <c r="I212"/>
      <c r="J212" s="36"/>
      <c r="K212"/>
      <c r="L212"/>
      <c r="M212"/>
      <c r="Q212"/>
      <c r="R212"/>
      <c r="S212" s="26"/>
      <c r="T212" s="26"/>
      <c r="U212" s="26"/>
      <c r="V212"/>
    </row>
    <row r="213" spans="1:22" ht="14.25">
      <c r="A213" s="44"/>
      <c r="B213" s="45"/>
      <c r="C213" s="44"/>
      <c r="D213" s="46"/>
      <c r="E213" s="47"/>
      <c r="F213" s="47"/>
      <c r="I213"/>
      <c r="J213" s="36"/>
      <c r="K213"/>
      <c r="L213"/>
      <c r="M213"/>
      <c r="Q213"/>
      <c r="R213"/>
      <c r="S213" s="26"/>
      <c r="T213" s="26"/>
      <c r="U213" s="26"/>
      <c r="V213"/>
    </row>
    <row r="214" spans="1:22" ht="14.25">
      <c r="A214" s="44"/>
      <c r="B214" s="45"/>
      <c r="C214" s="44"/>
      <c r="D214" s="46"/>
      <c r="E214" s="47"/>
      <c r="F214" s="47"/>
      <c r="I214"/>
      <c r="J214" s="36"/>
      <c r="K214"/>
      <c r="L214"/>
      <c r="M214"/>
      <c r="Q214"/>
      <c r="R214"/>
      <c r="S214" s="26"/>
      <c r="T214" s="26"/>
      <c r="U214" s="26"/>
      <c r="V214"/>
    </row>
    <row r="215" spans="1:22" ht="14.25">
      <c r="A215" s="43"/>
      <c r="B215" s="45"/>
      <c r="C215" s="44"/>
      <c r="D215" s="46"/>
      <c r="E215" s="47"/>
      <c r="F215" s="47"/>
      <c r="I215"/>
      <c r="J215" s="36"/>
      <c r="K215"/>
      <c r="L215"/>
      <c r="M215"/>
      <c r="Q215"/>
      <c r="R215"/>
      <c r="S215" s="26"/>
      <c r="T215" s="26"/>
      <c r="U215" s="26"/>
      <c r="V215"/>
    </row>
    <row r="216" spans="1:22" ht="14.25">
      <c r="A216" s="44"/>
      <c r="B216" s="45"/>
      <c r="C216" s="44"/>
      <c r="D216" s="46"/>
      <c r="E216" s="47"/>
      <c r="F216" s="47"/>
      <c r="I216"/>
      <c r="J216" s="36"/>
      <c r="K216"/>
      <c r="L216"/>
      <c r="M216"/>
      <c r="Q216"/>
      <c r="R216"/>
      <c r="S216" s="26"/>
      <c r="T216" s="26"/>
      <c r="U216" s="26"/>
      <c r="V216"/>
    </row>
    <row r="217" spans="1:22" ht="14.25">
      <c r="A217" s="44"/>
      <c r="B217" s="45"/>
      <c r="C217" s="44"/>
      <c r="D217" s="46"/>
      <c r="E217" s="47"/>
      <c r="F217" s="47"/>
      <c r="I217"/>
      <c r="J217" s="36"/>
      <c r="K217"/>
      <c r="L217"/>
      <c r="M217"/>
      <c r="Q217"/>
      <c r="R217"/>
      <c r="S217" s="26"/>
      <c r="T217" s="26"/>
      <c r="U217" s="26"/>
      <c r="V217"/>
    </row>
    <row r="218" spans="1:22" ht="14.25">
      <c r="A218" s="44"/>
      <c r="B218" s="45"/>
      <c r="C218" s="44"/>
      <c r="D218" s="46"/>
      <c r="E218" s="47"/>
      <c r="F218" s="47"/>
      <c r="I218"/>
      <c r="J218" s="36"/>
      <c r="K218"/>
      <c r="L218"/>
      <c r="M218"/>
      <c r="Q218"/>
      <c r="R218"/>
      <c r="S218" s="26"/>
      <c r="T218" s="26"/>
      <c r="U218" s="26"/>
      <c r="V218"/>
    </row>
    <row r="219" spans="1:22" ht="14.25">
      <c r="A219" s="44"/>
      <c r="B219" s="45"/>
      <c r="C219" s="44"/>
      <c r="D219" s="46"/>
      <c r="E219" s="47"/>
      <c r="F219" s="47"/>
      <c r="I219"/>
      <c r="J219" s="36"/>
      <c r="K219"/>
      <c r="L219"/>
      <c r="M219"/>
      <c r="Q219"/>
      <c r="R219"/>
      <c r="S219" s="26"/>
      <c r="T219" s="26"/>
      <c r="U219" s="26"/>
      <c r="V219"/>
    </row>
    <row r="220" spans="1:22" ht="14.25">
      <c r="A220" s="44"/>
      <c r="B220" s="45"/>
      <c r="C220" s="44"/>
      <c r="D220" s="46"/>
      <c r="E220" s="47"/>
      <c r="F220" s="47"/>
      <c r="I220"/>
      <c r="J220" s="36"/>
      <c r="K220"/>
      <c r="L220"/>
      <c r="M220"/>
      <c r="Q220"/>
      <c r="R220"/>
      <c r="S220" s="26"/>
      <c r="T220" s="26"/>
      <c r="U220" s="26"/>
      <c r="V220"/>
    </row>
    <row r="221" spans="1:22" ht="14.25">
      <c r="A221" s="43"/>
      <c r="B221" s="45"/>
      <c r="C221" s="44"/>
      <c r="D221" s="46"/>
      <c r="E221" s="47"/>
      <c r="F221" s="47"/>
      <c r="I221"/>
      <c r="J221" s="36"/>
      <c r="K221"/>
      <c r="L221"/>
      <c r="M221"/>
      <c r="Q221"/>
      <c r="R221"/>
      <c r="S221" s="26"/>
      <c r="T221" s="26"/>
      <c r="U221" s="26"/>
      <c r="V221"/>
    </row>
    <row r="222" spans="1:22" ht="14.25">
      <c r="A222" s="44"/>
      <c r="B222" s="45"/>
      <c r="C222" s="44"/>
      <c r="D222" s="46"/>
      <c r="E222" s="47"/>
      <c r="F222" s="47"/>
      <c r="I222"/>
      <c r="J222" s="36"/>
      <c r="K222"/>
      <c r="L222"/>
      <c r="M222"/>
      <c r="Q222"/>
      <c r="R222"/>
      <c r="S222" s="26"/>
      <c r="T222" s="26"/>
      <c r="U222" s="26"/>
      <c r="V222"/>
    </row>
    <row r="223" spans="1:22" ht="14.25">
      <c r="A223" s="44"/>
      <c r="B223" s="45"/>
      <c r="C223" s="44"/>
      <c r="D223" s="46"/>
      <c r="E223" s="47"/>
      <c r="F223" s="47"/>
      <c r="I223"/>
      <c r="J223" s="36"/>
      <c r="K223"/>
      <c r="L223"/>
      <c r="M223"/>
      <c r="Q223"/>
      <c r="R223"/>
      <c r="S223" s="26"/>
      <c r="T223" s="26"/>
      <c r="U223" s="26"/>
      <c r="V223"/>
    </row>
    <row r="224" spans="1:22" ht="14.25">
      <c r="A224" s="44"/>
      <c r="B224" s="45"/>
      <c r="C224" s="44"/>
      <c r="D224" s="46"/>
      <c r="E224" s="47"/>
      <c r="F224" s="47"/>
      <c r="I224"/>
      <c r="J224" s="36"/>
      <c r="K224"/>
      <c r="L224"/>
      <c r="M224"/>
      <c r="Q224"/>
      <c r="R224"/>
      <c r="S224" s="26"/>
      <c r="T224" s="26"/>
      <c r="U224" s="26"/>
      <c r="V224"/>
    </row>
    <row r="225" spans="1:22" ht="14.25">
      <c r="A225" s="44"/>
      <c r="B225" s="45"/>
      <c r="C225" s="44"/>
      <c r="D225" s="46"/>
      <c r="E225" s="47"/>
      <c r="F225" s="47"/>
      <c r="I225"/>
      <c r="J225" s="36"/>
      <c r="K225"/>
      <c r="L225"/>
      <c r="M225"/>
      <c r="Q225"/>
      <c r="R225"/>
      <c r="S225" s="26"/>
      <c r="T225" s="26"/>
      <c r="U225" s="26"/>
      <c r="V225"/>
    </row>
    <row r="226" spans="1:22" ht="14.25">
      <c r="A226" s="44"/>
      <c r="B226" s="45"/>
      <c r="C226" s="44"/>
      <c r="D226" s="46"/>
      <c r="E226" s="47"/>
      <c r="F226" s="47"/>
      <c r="I226"/>
      <c r="J226" s="36"/>
      <c r="K226"/>
      <c r="L226"/>
      <c r="M226"/>
      <c r="Q226"/>
      <c r="R226"/>
      <c r="S226" s="26"/>
      <c r="T226" s="26"/>
      <c r="U226" s="26"/>
      <c r="V226"/>
    </row>
    <row r="227" spans="1:22" ht="14.25">
      <c r="A227" s="43"/>
      <c r="B227" s="45"/>
      <c r="C227" s="44"/>
      <c r="D227" s="46"/>
      <c r="E227" s="47"/>
      <c r="F227" s="47"/>
      <c r="I227"/>
      <c r="J227" s="36"/>
      <c r="K227"/>
      <c r="L227"/>
      <c r="M227"/>
      <c r="Q227"/>
      <c r="R227"/>
      <c r="S227" s="26"/>
      <c r="T227" s="26"/>
      <c r="U227" s="26"/>
      <c r="V227"/>
    </row>
    <row r="228" spans="1:22" ht="14.25">
      <c r="A228" s="44"/>
      <c r="B228" s="45"/>
      <c r="C228" s="44"/>
      <c r="D228" s="46"/>
      <c r="E228" s="47"/>
      <c r="F228" s="47"/>
      <c r="I228"/>
      <c r="J228" s="36"/>
      <c r="K228"/>
      <c r="L228"/>
      <c r="M228"/>
      <c r="Q228"/>
      <c r="R228"/>
      <c r="S228" s="26"/>
      <c r="T228" s="26"/>
      <c r="U228" s="26"/>
      <c r="V228"/>
    </row>
    <row r="229" spans="1:22" ht="14.25">
      <c r="A229" s="44"/>
      <c r="B229" s="45"/>
      <c r="C229" s="44"/>
      <c r="D229" s="46"/>
      <c r="E229" s="47"/>
      <c r="F229" s="47"/>
      <c r="I229"/>
      <c r="J229" s="36"/>
      <c r="K229"/>
      <c r="L229"/>
      <c r="M229"/>
      <c r="Q229"/>
      <c r="R229"/>
      <c r="S229" s="26"/>
      <c r="T229" s="26"/>
      <c r="U229" s="26"/>
      <c r="V229"/>
    </row>
    <row r="230" spans="1:22" ht="14.25">
      <c r="A230" s="44"/>
      <c r="B230" s="45"/>
      <c r="C230" s="44"/>
      <c r="D230" s="46"/>
      <c r="E230" s="47"/>
      <c r="F230" s="47"/>
      <c r="I230"/>
      <c r="J230" s="36"/>
      <c r="K230"/>
      <c r="L230"/>
      <c r="M230"/>
      <c r="Q230"/>
      <c r="R230"/>
      <c r="S230" s="26"/>
      <c r="T230" s="26"/>
      <c r="U230" s="26"/>
      <c r="V230"/>
    </row>
    <row r="231" spans="1:22" ht="14.25">
      <c r="A231" s="44"/>
      <c r="B231" s="45"/>
      <c r="C231" s="44"/>
      <c r="D231" s="46"/>
      <c r="E231" s="47"/>
      <c r="F231" s="47"/>
      <c r="I231"/>
      <c r="J231" s="36"/>
      <c r="K231"/>
      <c r="L231"/>
      <c r="M231"/>
      <c r="Q231"/>
      <c r="R231"/>
      <c r="S231" s="26"/>
      <c r="T231" s="26"/>
      <c r="U231" s="26"/>
      <c r="V231"/>
    </row>
    <row r="232" spans="1:22" ht="14.25">
      <c r="A232" s="44"/>
      <c r="B232" s="45"/>
      <c r="C232" s="44"/>
      <c r="D232" s="46"/>
      <c r="E232" s="47"/>
      <c r="F232" s="47"/>
      <c r="I232"/>
      <c r="J232" s="36"/>
      <c r="K232"/>
      <c r="L232"/>
      <c r="M232"/>
      <c r="Q232"/>
      <c r="R232"/>
      <c r="S232" s="26"/>
      <c r="T232" s="26"/>
      <c r="U232" s="26"/>
      <c r="V232"/>
    </row>
    <row r="233" spans="1:22" ht="14.25">
      <c r="A233" s="43"/>
      <c r="B233" s="45"/>
      <c r="C233" s="44"/>
      <c r="D233" s="46"/>
      <c r="E233" s="47"/>
      <c r="F233" s="47"/>
      <c r="I233"/>
      <c r="J233" s="36"/>
      <c r="K233"/>
      <c r="L233"/>
      <c r="M233"/>
      <c r="Q233"/>
      <c r="R233"/>
      <c r="S233" s="26"/>
      <c r="T233" s="26"/>
      <c r="U233" s="26"/>
      <c r="V233"/>
    </row>
    <row r="234" spans="1:22" ht="14.25">
      <c r="A234" s="44"/>
      <c r="B234" s="45"/>
      <c r="C234" s="44"/>
      <c r="D234" s="46"/>
      <c r="E234" s="47"/>
      <c r="F234" s="47"/>
      <c r="I234"/>
      <c r="J234" s="36"/>
      <c r="K234"/>
      <c r="L234"/>
      <c r="M234"/>
      <c r="Q234"/>
      <c r="R234"/>
      <c r="S234" s="26"/>
      <c r="T234" s="26"/>
      <c r="U234" s="26"/>
      <c r="V234"/>
    </row>
    <row r="235" spans="1:22" ht="14.25">
      <c r="A235" s="44"/>
      <c r="B235" s="45"/>
      <c r="C235" s="44"/>
      <c r="D235" s="46"/>
      <c r="E235" s="47"/>
      <c r="F235" s="47"/>
      <c r="I235"/>
      <c r="J235" s="36"/>
      <c r="K235"/>
      <c r="L235"/>
      <c r="M235"/>
      <c r="Q235"/>
      <c r="R235"/>
      <c r="S235" s="26"/>
      <c r="T235" s="26"/>
      <c r="U235" s="26"/>
      <c r="V235"/>
    </row>
    <row r="236" spans="1:22" ht="14.25">
      <c r="A236" s="44"/>
      <c r="B236" s="45"/>
      <c r="C236" s="44"/>
      <c r="D236" s="46"/>
      <c r="E236" s="47"/>
      <c r="F236" s="47"/>
      <c r="I236"/>
      <c r="J236" s="36"/>
      <c r="K236"/>
      <c r="L236"/>
      <c r="M236"/>
      <c r="Q236"/>
      <c r="R236"/>
      <c r="S236" s="26"/>
      <c r="T236" s="26"/>
      <c r="U236" s="26"/>
      <c r="V236"/>
    </row>
    <row r="237" spans="1:22" ht="14.25">
      <c r="A237" s="44"/>
      <c r="B237" s="45"/>
      <c r="C237" s="44"/>
      <c r="D237" s="46"/>
      <c r="E237" s="47"/>
      <c r="F237" s="47"/>
      <c r="I237"/>
      <c r="J237" s="36"/>
      <c r="K237"/>
      <c r="L237"/>
      <c r="M237"/>
      <c r="Q237"/>
      <c r="R237"/>
      <c r="S237" s="26"/>
      <c r="T237" s="26"/>
      <c r="U237" s="26"/>
      <c r="V237"/>
    </row>
    <row r="238" spans="1:22" ht="14.25">
      <c r="A238" s="44"/>
      <c r="B238" s="45"/>
      <c r="C238" s="44"/>
      <c r="D238" s="46"/>
      <c r="E238" s="47"/>
      <c r="F238" s="47"/>
      <c r="I238"/>
      <c r="J238" s="36"/>
      <c r="K238"/>
      <c r="L238"/>
      <c r="M238"/>
      <c r="Q238"/>
      <c r="R238"/>
      <c r="S238" s="26"/>
      <c r="T238" s="26"/>
      <c r="U238" s="26"/>
      <c r="V238"/>
    </row>
    <row r="239" spans="1:22" ht="14.25">
      <c r="A239" s="43"/>
      <c r="B239" s="45"/>
      <c r="C239" s="44"/>
      <c r="D239" s="46"/>
      <c r="E239" s="47"/>
      <c r="F239" s="47"/>
      <c r="I239"/>
      <c r="J239" s="36"/>
      <c r="K239"/>
      <c r="L239"/>
      <c r="M239"/>
      <c r="Q239"/>
      <c r="R239"/>
      <c r="S239" s="26"/>
      <c r="T239" s="26"/>
      <c r="U239" s="26"/>
      <c r="V239"/>
    </row>
    <row r="240" spans="1:22" ht="14.25">
      <c r="A240" s="44"/>
      <c r="B240" s="45"/>
      <c r="C240" s="44"/>
      <c r="D240" s="46"/>
      <c r="E240" s="47"/>
      <c r="F240" s="47"/>
      <c r="I240"/>
      <c r="J240" s="36"/>
      <c r="K240"/>
      <c r="L240"/>
      <c r="M240"/>
      <c r="Q240"/>
      <c r="R240"/>
      <c r="S240" s="26"/>
      <c r="T240" s="26"/>
      <c r="U240" s="26"/>
      <c r="V240"/>
    </row>
    <row r="241" spans="1:22" ht="14.25">
      <c r="A241" s="44"/>
      <c r="B241" s="45"/>
      <c r="C241" s="44"/>
      <c r="D241" s="46"/>
      <c r="E241" s="47"/>
      <c r="F241" s="47"/>
      <c r="I241"/>
      <c r="J241" s="36"/>
      <c r="K241"/>
      <c r="L241"/>
      <c r="M241"/>
      <c r="Q241"/>
      <c r="R241"/>
      <c r="S241" s="26"/>
      <c r="T241" s="26"/>
      <c r="U241" s="26"/>
      <c r="V241"/>
    </row>
    <row r="242" spans="1:22" ht="14.25">
      <c r="A242" s="44"/>
      <c r="B242" s="45"/>
      <c r="C242" s="44"/>
      <c r="D242" s="46"/>
      <c r="E242" s="47"/>
      <c r="F242" s="47"/>
      <c r="I242"/>
      <c r="J242" s="36"/>
      <c r="K242"/>
      <c r="L242"/>
      <c r="M242"/>
      <c r="Q242"/>
      <c r="R242"/>
      <c r="S242" s="26"/>
      <c r="T242" s="26"/>
      <c r="U242" s="26"/>
      <c r="V242"/>
    </row>
    <row r="243" spans="1:22" ht="14.25">
      <c r="A243" s="44"/>
      <c r="B243" s="45"/>
      <c r="C243" s="44"/>
      <c r="D243" s="46"/>
      <c r="E243" s="47"/>
      <c r="F243" s="47"/>
      <c r="I243"/>
      <c r="J243" s="36"/>
      <c r="K243"/>
      <c r="L243"/>
      <c r="M243"/>
      <c r="Q243"/>
      <c r="R243"/>
      <c r="S243" s="26"/>
      <c r="T243" s="26"/>
      <c r="U243" s="26"/>
      <c r="V243"/>
    </row>
    <row r="244" spans="1:22" ht="14.25">
      <c r="A244" s="44"/>
      <c r="B244" s="45"/>
      <c r="C244" s="44"/>
      <c r="D244" s="46"/>
      <c r="E244" s="47"/>
      <c r="F244" s="47"/>
      <c r="I244"/>
      <c r="J244" s="36"/>
      <c r="K244"/>
      <c r="L244"/>
      <c r="M244"/>
      <c r="Q244"/>
      <c r="R244"/>
      <c r="S244" s="26"/>
      <c r="T244" s="26"/>
      <c r="U244" s="26"/>
      <c r="V244"/>
    </row>
    <row r="245" spans="1:22" ht="14.25">
      <c r="A245" s="43"/>
      <c r="B245" s="45"/>
      <c r="C245" s="44"/>
      <c r="D245" s="46"/>
      <c r="E245" s="47"/>
      <c r="F245" s="47"/>
      <c r="I245"/>
      <c r="J245" s="36"/>
      <c r="K245"/>
      <c r="L245"/>
      <c r="M245"/>
      <c r="Q245"/>
      <c r="R245"/>
      <c r="S245" s="26"/>
      <c r="T245" s="26"/>
      <c r="U245" s="26"/>
      <c r="V245"/>
    </row>
    <row r="246" spans="1:22" ht="14.25">
      <c r="A246" s="44"/>
      <c r="B246" s="45"/>
      <c r="C246" s="44"/>
      <c r="D246" s="46"/>
      <c r="E246" s="47"/>
      <c r="F246" s="47"/>
      <c r="I246"/>
      <c r="J246" s="36"/>
      <c r="K246"/>
      <c r="L246"/>
      <c r="M246"/>
      <c r="Q246"/>
      <c r="R246"/>
      <c r="S246" s="26"/>
      <c r="T246" s="26"/>
      <c r="U246" s="26"/>
      <c r="V246"/>
    </row>
    <row r="247" spans="1:22" ht="14.25">
      <c r="A247" s="44"/>
      <c r="B247" s="45"/>
      <c r="C247" s="44"/>
      <c r="D247" s="46"/>
      <c r="E247" s="47"/>
      <c r="F247" s="47"/>
      <c r="I247"/>
      <c r="J247" s="36"/>
      <c r="K247"/>
      <c r="L247"/>
      <c r="M247"/>
      <c r="Q247"/>
      <c r="R247"/>
      <c r="S247" s="26"/>
      <c r="T247" s="26"/>
      <c r="U247" s="26"/>
      <c r="V247"/>
    </row>
    <row r="248" spans="1:22" ht="14.25">
      <c r="A248" s="44"/>
      <c r="B248" s="45"/>
      <c r="C248" s="44"/>
      <c r="D248" s="46"/>
      <c r="E248" s="47"/>
      <c r="F248" s="47"/>
      <c r="I248"/>
      <c r="J248" s="36"/>
      <c r="K248"/>
      <c r="L248"/>
      <c r="M248"/>
      <c r="Q248"/>
      <c r="R248"/>
      <c r="S248" s="26"/>
      <c r="T248" s="26"/>
      <c r="U248" s="26"/>
      <c r="V248"/>
    </row>
    <row r="249" spans="1:22" ht="14.25">
      <c r="A249" s="44"/>
      <c r="B249" s="45"/>
      <c r="C249" s="44"/>
      <c r="D249" s="46"/>
      <c r="E249" s="47"/>
      <c r="F249" s="47"/>
      <c r="I249"/>
      <c r="J249" s="36"/>
      <c r="K249"/>
      <c r="L249"/>
      <c r="M249"/>
      <c r="Q249"/>
      <c r="R249"/>
      <c r="S249" s="26"/>
      <c r="T249" s="26"/>
      <c r="U249" s="26"/>
      <c r="V249"/>
    </row>
    <row r="250" spans="1:22" ht="14.25">
      <c r="A250" s="44"/>
      <c r="B250" s="45"/>
      <c r="C250" s="44"/>
      <c r="D250" s="46"/>
      <c r="E250" s="47"/>
      <c r="F250" s="47"/>
      <c r="I250"/>
      <c r="J250" s="36"/>
      <c r="K250"/>
      <c r="L250"/>
      <c r="M250"/>
      <c r="Q250"/>
      <c r="R250"/>
      <c r="S250" s="26"/>
      <c r="T250" s="26"/>
      <c r="U250" s="26"/>
      <c r="V250"/>
    </row>
    <row r="251" spans="1:22" ht="14.25">
      <c r="A251" s="43"/>
      <c r="B251" s="45"/>
      <c r="C251" s="44"/>
      <c r="D251" s="46"/>
      <c r="E251" s="47"/>
      <c r="F251" s="47"/>
      <c r="Q251"/>
      <c r="R251"/>
      <c r="S251" s="26"/>
      <c r="T251" s="26"/>
      <c r="U251" s="26"/>
      <c r="V251"/>
    </row>
    <row r="252" spans="1:22" ht="14.25">
      <c r="A252" s="44"/>
      <c r="B252" s="45"/>
      <c r="C252" s="44"/>
      <c r="D252" s="46"/>
      <c r="E252" s="47"/>
      <c r="F252" s="47"/>
      <c r="Q252"/>
      <c r="R252"/>
      <c r="S252" s="26"/>
      <c r="T252" s="26"/>
      <c r="U252" s="26"/>
      <c r="V252"/>
    </row>
    <row r="253" spans="1:22" ht="14.25">
      <c r="A253" s="44"/>
      <c r="B253" s="45"/>
      <c r="C253" s="44"/>
      <c r="D253" s="46"/>
      <c r="E253" s="47"/>
      <c r="F253" s="47"/>
      <c r="Q253"/>
      <c r="R253"/>
      <c r="S253" s="26"/>
      <c r="T253" s="26"/>
      <c r="U253" s="26"/>
      <c r="V253"/>
    </row>
    <row r="254" spans="1:22" ht="14.25">
      <c r="A254" s="44"/>
      <c r="B254" s="45"/>
      <c r="C254" s="44"/>
      <c r="D254" s="46"/>
      <c r="E254" s="47"/>
      <c r="F254" s="47"/>
      <c r="Q254"/>
      <c r="R254"/>
      <c r="S254" s="26"/>
      <c r="T254" s="26"/>
      <c r="U254" s="26"/>
      <c r="V254"/>
    </row>
    <row r="255" spans="1:22" ht="14.25">
      <c r="A255" s="44"/>
      <c r="B255" s="45"/>
      <c r="C255" s="44"/>
      <c r="D255" s="46"/>
      <c r="E255" s="47"/>
      <c r="F255" s="47"/>
      <c r="Q255"/>
      <c r="R255"/>
      <c r="S255" s="26"/>
      <c r="T255" s="26"/>
      <c r="U255" s="26"/>
      <c r="V255"/>
    </row>
    <row r="256" spans="1:22" ht="14.25">
      <c r="A256" s="44"/>
      <c r="B256" s="45"/>
      <c r="C256" s="44"/>
      <c r="D256" s="46"/>
      <c r="E256" s="47"/>
      <c r="F256" s="47"/>
      <c r="Q256"/>
      <c r="R256"/>
      <c r="S256" s="26"/>
      <c r="T256" s="26"/>
      <c r="U256" s="26"/>
      <c r="V256"/>
    </row>
    <row r="257" spans="1:22" ht="14.25">
      <c r="A257" s="43"/>
      <c r="B257" s="45"/>
      <c r="C257" s="44"/>
      <c r="D257" s="46"/>
      <c r="E257" s="47"/>
      <c r="F257" s="47"/>
      <c r="Q257"/>
      <c r="R257"/>
      <c r="S257" s="26"/>
      <c r="T257" s="26"/>
      <c r="U257" s="26"/>
      <c r="V257"/>
    </row>
    <row r="258" spans="1:22" ht="14.25">
      <c r="A258" s="44"/>
      <c r="B258" s="45"/>
      <c r="C258" s="44"/>
      <c r="D258" s="46"/>
      <c r="E258" s="47"/>
      <c r="F258" s="47"/>
      <c r="Q258"/>
      <c r="R258"/>
      <c r="S258" s="26"/>
      <c r="T258" s="26"/>
      <c r="U258" s="26"/>
      <c r="V258"/>
    </row>
    <row r="259" spans="1:22" ht="14.25">
      <c r="A259" s="44"/>
      <c r="B259" s="45"/>
      <c r="C259" s="44"/>
      <c r="D259" s="46"/>
      <c r="E259" s="47"/>
      <c r="F259" s="47"/>
      <c r="Q259"/>
      <c r="R259"/>
      <c r="S259" s="26"/>
      <c r="T259" s="26"/>
      <c r="U259" s="26"/>
      <c r="V259"/>
    </row>
    <row r="260" spans="1:22" ht="14.25">
      <c r="A260" s="44"/>
      <c r="B260" s="45"/>
      <c r="C260" s="44"/>
      <c r="D260" s="46"/>
      <c r="E260" s="47"/>
      <c r="F260" s="47"/>
      <c r="Q260"/>
      <c r="R260"/>
      <c r="S260" s="26"/>
      <c r="T260" s="26"/>
      <c r="U260" s="26"/>
      <c r="V260"/>
    </row>
    <row r="261" spans="1:22" ht="14.25">
      <c r="A261" s="44"/>
      <c r="B261" s="45"/>
      <c r="C261" s="44"/>
      <c r="D261" s="46"/>
      <c r="E261" s="47"/>
      <c r="F261" s="47"/>
      <c r="Q261"/>
      <c r="R261"/>
      <c r="S261" s="26"/>
      <c r="T261" s="26"/>
      <c r="U261" s="26"/>
      <c r="V261"/>
    </row>
    <row r="262" spans="1:22" ht="14.25">
      <c r="A262" s="44"/>
      <c r="B262" s="45"/>
      <c r="C262" s="44"/>
      <c r="D262" s="46"/>
      <c r="E262" s="47"/>
      <c r="F262" s="47"/>
      <c r="Q262"/>
      <c r="R262"/>
      <c r="S262" s="26"/>
      <c r="T262" s="26"/>
      <c r="U262" s="26"/>
      <c r="V262"/>
    </row>
    <row r="263" spans="1:22" ht="14.25">
      <c r="A263" s="43"/>
      <c r="B263" s="45"/>
      <c r="C263" s="44"/>
      <c r="D263" s="46"/>
      <c r="E263" s="47"/>
      <c r="F263" s="47"/>
      <c r="Q263"/>
      <c r="R263"/>
      <c r="S263" s="26"/>
      <c r="T263" s="26"/>
      <c r="U263" s="26"/>
      <c r="V263"/>
    </row>
    <row r="264" spans="1:22" ht="14.25">
      <c r="A264" s="44"/>
      <c r="B264" s="45"/>
      <c r="C264" s="44"/>
      <c r="D264" s="46"/>
      <c r="E264" s="47"/>
      <c r="F264" s="47"/>
      <c r="Q264"/>
      <c r="R264"/>
      <c r="S264" s="26"/>
      <c r="T264" s="26"/>
      <c r="U264" s="26"/>
      <c r="V264"/>
    </row>
    <row r="265" spans="1:22" ht="14.25">
      <c r="A265" s="44"/>
      <c r="B265" s="45"/>
      <c r="C265" s="44"/>
      <c r="D265" s="46"/>
      <c r="E265" s="47"/>
      <c r="F265" s="47"/>
      <c r="Q265"/>
      <c r="R265"/>
      <c r="S265" s="26"/>
      <c r="T265" s="26"/>
      <c r="U265" s="26"/>
      <c r="V265"/>
    </row>
    <row r="266" spans="1:22" ht="14.25">
      <c r="A266" s="44"/>
      <c r="B266" s="45"/>
      <c r="C266" s="44"/>
      <c r="D266" s="46"/>
      <c r="E266" s="47"/>
      <c r="F266" s="47"/>
      <c r="Q266"/>
      <c r="R266"/>
      <c r="S266" s="26"/>
      <c r="T266" s="26"/>
      <c r="U266" s="26"/>
      <c r="V266"/>
    </row>
    <row r="267" spans="1:22" ht="14.25">
      <c r="A267" s="44"/>
      <c r="B267" s="45"/>
      <c r="C267" s="44"/>
      <c r="D267" s="46"/>
      <c r="E267" s="47"/>
      <c r="F267" s="47"/>
      <c r="Q267"/>
      <c r="R267"/>
      <c r="S267" s="26"/>
      <c r="T267" s="26"/>
      <c r="U267" s="26"/>
      <c r="V267"/>
    </row>
    <row r="268" spans="1:22" ht="14.25">
      <c r="A268" s="44"/>
      <c r="B268" s="45"/>
      <c r="C268" s="44"/>
      <c r="D268" s="46"/>
      <c r="E268" s="47"/>
      <c r="F268" s="47"/>
      <c r="Q268"/>
      <c r="R268"/>
      <c r="S268" s="26"/>
      <c r="T268" s="26"/>
      <c r="U268" s="26"/>
      <c r="V268"/>
    </row>
    <row r="269" spans="17:22" ht="12.75">
      <c r="Q269"/>
      <c r="R269"/>
      <c r="S269" s="26"/>
      <c r="T269" s="26"/>
      <c r="U269" s="26"/>
      <c r="V269"/>
    </row>
    <row r="270" spans="17:22" ht="12.75">
      <c r="Q270"/>
      <c r="R270"/>
      <c r="S270" s="26"/>
      <c r="T270" s="26"/>
      <c r="U270" s="26"/>
      <c r="V270"/>
    </row>
    <row r="271" spans="17:22" ht="12.75">
      <c r="Q271"/>
      <c r="R271"/>
      <c r="S271" s="26"/>
      <c r="T271" s="26"/>
      <c r="U271" s="26"/>
      <c r="V271"/>
    </row>
    <row r="272" spans="17:22" ht="12.75">
      <c r="Q272"/>
      <c r="R272"/>
      <c r="S272" s="26"/>
      <c r="T272" s="26"/>
      <c r="U272" s="26"/>
      <c r="V272"/>
    </row>
    <row r="273" spans="17:22" ht="12.75">
      <c r="Q273"/>
      <c r="R273"/>
      <c r="S273" s="26"/>
      <c r="T273" s="26"/>
      <c r="U273" s="26"/>
      <c r="V273"/>
    </row>
    <row r="274" spans="17:22" ht="12.75">
      <c r="Q274"/>
      <c r="R274"/>
      <c r="S274" s="26"/>
      <c r="T274" s="26"/>
      <c r="U274" s="26"/>
      <c r="V274"/>
    </row>
    <row r="275" spans="17:22" ht="12.75">
      <c r="Q275"/>
      <c r="R275"/>
      <c r="S275" s="26"/>
      <c r="T275" s="26"/>
      <c r="U275" s="26"/>
      <c r="V275"/>
    </row>
    <row r="276" spans="17:22" ht="12.75">
      <c r="Q276"/>
      <c r="R276"/>
      <c r="S276" s="26"/>
      <c r="T276" s="26"/>
      <c r="U276" s="26"/>
      <c r="V276"/>
    </row>
    <row r="277" spans="17:22" ht="12.75">
      <c r="Q277"/>
      <c r="R277"/>
      <c r="S277" s="26"/>
      <c r="T277" s="26"/>
      <c r="U277" s="26"/>
      <c r="V277"/>
    </row>
    <row r="278" spans="17:22" ht="12.75">
      <c r="Q278"/>
      <c r="R278"/>
      <c r="S278" s="26"/>
      <c r="T278" s="26"/>
      <c r="U278" s="26"/>
      <c r="V278"/>
    </row>
    <row r="279" spans="17:22" ht="12.75">
      <c r="Q279"/>
      <c r="R279"/>
      <c r="S279" s="26"/>
      <c r="T279" s="26"/>
      <c r="U279" s="26"/>
      <c r="V279"/>
    </row>
    <row r="280" spans="17:22" ht="12.75">
      <c r="Q280"/>
      <c r="R280"/>
      <c r="S280" s="26"/>
      <c r="T280" s="26"/>
      <c r="U280" s="26"/>
      <c r="V280"/>
    </row>
    <row r="281" spans="17:22" ht="12.75">
      <c r="Q281"/>
      <c r="R281"/>
      <c r="S281" s="26"/>
      <c r="T281" s="26"/>
      <c r="U281" s="26"/>
      <c r="V281"/>
    </row>
    <row r="282" spans="17:22" ht="12.75">
      <c r="Q282"/>
      <c r="R282"/>
      <c r="S282" s="26"/>
      <c r="T282" s="26"/>
      <c r="U282" s="26"/>
      <c r="V282"/>
    </row>
    <row r="283" spans="17:22" ht="12.75">
      <c r="Q283"/>
      <c r="R283"/>
      <c r="S283" s="26"/>
      <c r="T283" s="26"/>
      <c r="U283" s="26"/>
      <c r="V283"/>
    </row>
    <row r="284" spans="17:22" ht="12.75">
      <c r="Q284"/>
      <c r="R284"/>
      <c r="S284" s="26"/>
      <c r="T284" s="26"/>
      <c r="U284" s="26"/>
      <c r="V284"/>
    </row>
    <row r="285" spans="17:22" ht="12.75">
      <c r="Q285"/>
      <c r="R285"/>
      <c r="S285" s="26"/>
      <c r="T285" s="26"/>
      <c r="U285" s="26"/>
      <c r="V285"/>
    </row>
    <row r="286" spans="17:22" ht="12.75">
      <c r="Q286"/>
      <c r="R286"/>
      <c r="S286" s="26"/>
      <c r="T286" s="26"/>
      <c r="U286" s="26"/>
      <c r="V286"/>
    </row>
    <row r="287" spans="17:22" ht="12.75">
      <c r="Q287"/>
      <c r="R287"/>
      <c r="S287" s="26"/>
      <c r="T287" s="26"/>
      <c r="U287" s="26"/>
      <c r="V287"/>
    </row>
    <row r="288" spans="17:22" ht="12.75">
      <c r="Q288"/>
      <c r="R288"/>
      <c r="S288" s="26"/>
      <c r="T288" s="26"/>
      <c r="U288" s="26"/>
      <c r="V288"/>
    </row>
    <row r="289" spans="17:22" ht="12.75">
      <c r="Q289"/>
      <c r="R289"/>
      <c r="S289" s="26"/>
      <c r="T289" s="26"/>
      <c r="U289" s="26"/>
      <c r="V289"/>
    </row>
    <row r="290" spans="17:22" ht="12.75">
      <c r="Q290"/>
      <c r="R290"/>
      <c r="S290" s="26"/>
      <c r="T290" s="26"/>
      <c r="U290" s="26"/>
      <c r="V290"/>
    </row>
    <row r="291" spans="17:22" ht="12.75">
      <c r="Q291"/>
      <c r="R291"/>
      <c r="S291" s="26"/>
      <c r="T291" s="26"/>
      <c r="U291" s="26"/>
      <c r="V291"/>
    </row>
    <row r="292" spans="17:22" ht="12.75">
      <c r="Q292"/>
      <c r="R292"/>
      <c r="S292" s="26"/>
      <c r="T292" s="26"/>
      <c r="U292" s="26"/>
      <c r="V292"/>
    </row>
    <row r="293" spans="17:22" ht="12.75">
      <c r="Q293"/>
      <c r="R293"/>
      <c r="S293" s="26"/>
      <c r="T293" s="26"/>
      <c r="U293" s="26"/>
      <c r="V293"/>
    </row>
    <row r="294" spans="17:22" ht="12.75">
      <c r="Q294"/>
      <c r="R294"/>
      <c r="S294" s="26"/>
      <c r="T294" s="26"/>
      <c r="U294" s="26"/>
      <c r="V294"/>
    </row>
    <row r="295" spans="17:22" ht="12.75">
      <c r="Q295"/>
      <c r="R295"/>
      <c r="S295" s="26"/>
      <c r="T295" s="26"/>
      <c r="U295" s="26"/>
      <c r="V295"/>
    </row>
    <row r="296" spans="17:22" ht="12.75">
      <c r="Q296"/>
      <c r="R296"/>
      <c r="S296" s="26"/>
      <c r="T296" s="26"/>
      <c r="U296" s="26"/>
      <c r="V296"/>
    </row>
    <row r="297" spans="17:22" ht="12.75">
      <c r="Q297"/>
      <c r="R297"/>
      <c r="S297" s="26"/>
      <c r="T297" s="26"/>
      <c r="U297" s="26"/>
      <c r="V297"/>
    </row>
    <row r="298" spans="17:22" ht="12.75">
      <c r="Q298"/>
      <c r="R298"/>
      <c r="S298" s="26"/>
      <c r="T298" s="26"/>
      <c r="U298" s="26"/>
      <c r="V298"/>
    </row>
    <row r="299" spans="17:22" ht="12.75">
      <c r="Q299"/>
      <c r="R299"/>
      <c r="S299" s="26"/>
      <c r="T299" s="26"/>
      <c r="U299" s="26"/>
      <c r="V299"/>
    </row>
    <row r="300" spans="17:22" ht="12.75">
      <c r="Q300"/>
      <c r="R300"/>
      <c r="S300" s="26"/>
      <c r="T300" s="26"/>
      <c r="U300" s="26"/>
      <c r="V300"/>
    </row>
    <row r="301" spans="17:22" ht="12.75">
      <c r="Q301"/>
      <c r="R301"/>
      <c r="S301" s="26"/>
      <c r="T301" s="26"/>
      <c r="U301" s="26"/>
      <c r="V301"/>
    </row>
    <row r="302" spans="17:22" ht="12.75">
      <c r="Q302"/>
      <c r="R302"/>
      <c r="S302" s="26"/>
      <c r="T302" s="26"/>
      <c r="U302" s="26"/>
      <c r="V302"/>
    </row>
    <row r="303" spans="17:22" ht="12.75">
      <c r="Q303"/>
      <c r="R303"/>
      <c r="S303" s="26"/>
      <c r="T303" s="26"/>
      <c r="U303" s="26"/>
      <c r="V303"/>
    </row>
    <row r="304" spans="17:22" ht="12.75">
      <c r="Q304"/>
      <c r="R304"/>
      <c r="S304" s="26"/>
      <c r="T304" s="26"/>
      <c r="U304" s="26"/>
      <c r="V304"/>
    </row>
    <row r="305" spans="17:22" ht="12.75">
      <c r="Q305"/>
      <c r="R305"/>
      <c r="S305" s="26"/>
      <c r="T305" s="26"/>
      <c r="U305" s="26"/>
      <c r="V305"/>
    </row>
    <row r="306" spans="17:22" ht="12.75">
      <c r="Q306"/>
      <c r="R306"/>
      <c r="S306" s="26"/>
      <c r="T306" s="26"/>
      <c r="U306" s="26"/>
      <c r="V306"/>
    </row>
    <row r="307" spans="17:22" ht="12.75">
      <c r="Q307"/>
      <c r="R307"/>
      <c r="S307" s="26"/>
      <c r="T307" s="26"/>
      <c r="U307" s="26"/>
      <c r="V307"/>
    </row>
    <row r="308" spans="17:22" ht="12.75">
      <c r="Q308"/>
      <c r="R308"/>
      <c r="S308" s="26"/>
      <c r="T308" s="26"/>
      <c r="U308" s="26"/>
      <c r="V308"/>
    </row>
    <row r="309" spans="17:22" ht="12.75">
      <c r="Q309"/>
      <c r="R309"/>
      <c r="S309" s="26"/>
      <c r="T309" s="26"/>
      <c r="U309" s="26"/>
      <c r="V309"/>
    </row>
    <row r="310" spans="17:22" ht="12.75">
      <c r="Q310"/>
      <c r="R310"/>
      <c r="S310" s="26"/>
      <c r="T310" s="26"/>
      <c r="U310" s="26"/>
      <c r="V310"/>
    </row>
    <row r="311" spans="17:22" ht="12.75">
      <c r="Q311"/>
      <c r="R311"/>
      <c r="S311" s="26"/>
      <c r="T311" s="26"/>
      <c r="U311" s="26"/>
      <c r="V311"/>
    </row>
    <row r="312" spans="17:22" ht="12.75">
      <c r="Q312"/>
      <c r="R312"/>
      <c r="S312" s="26"/>
      <c r="T312" s="26"/>
      <c r="U312" s="26"/>
      <c r="V312"/>
    </row>
    <row r="313" spans="17:22" ht="12.75">
      <c r="Q313"/>
      <c r="R313"/>
      <c r="S313" s="26"/>
      <c r="T313" s="26"/>
      <c r="U313" s="26"/>
      <c r="V313"/>
    </row>
    <row r="314" spans="17:22" ht="12.75">
      <c r="Q314"/>
      <c r="R314"/>
      <c r="S314" s="26"/>
      <c r="T314" s="26"/>
      <c r="U314" s="26"/>
      <c r="V314"/>
    </row>
    <row r="315" spans="17:22" ht="12.75">
      <c r="Q315"/>
      <c r="R315"/>
      <c r="S315" s="26"/>
      <c r="T315" s="26"/>
      <c r="U315" s="26"/>
      <c r="V315"/>
    </row>
    <row r="316" spans="17:22" ht="12.75">
      <c r="Q316"/>
      <c r="R316"/>
      <c r="S316" s="26"/>
      <c r="T316" s="26"/>
      <c r="U316" s="26"/>
      <c r="V316"/>
    </row>
    <row r="317" spans="17:22" ht="12.75">
      <c r="Q317"/>
      <c r="R317"/>
      <c r="S317" s="26"/>
      <c r="T317" s="26"/>
      <c r="U317" s="26"/>
      <c r="V317"/>
    </row>
    <row r="318" spans="17:22" ht="12.75">
      <c r="Q318"/>
      <c r="R318"/>
      <c r="S318" s="26"/>
      <c r="T318" s="26"/>
      <c r="U318" s="26"/>
      <c r="V318"/>
    </row>
    <row r="319" spans="17:22" ht="12.75">
      <c r="Q319"/>
      <c r="R319"/>
      <c r="S319" s="26"/>
      <c r="T319" s="26"/>
      <c r="U319" s="26"/>
      <c r="V319"/>
    </row>
    <row r="320" spans="17:22" ht="12.75">
      <c r="Q320"/>
      <c r="R320"/>
      <c r="S320" s="26"/>
      <c r="T320" s="26"/>
      <c r="U320" s="26"/>
      <c r="V320"/>
    </row>
    <row r="321" spans="17:22" ht="12.75">
      <c r="Q321"/>
      <c r="R321"/>
      <c r="S321" s="26"/>
      <c r="T321" s="26"/>
      <c r="U321" s="26"/>
      <c r="V321"/>
    </row>
    <row r="322" spans="17:22" ht="12.75">
      <c r="Q322"/>
      <c r="R322"/>
      <c r="S322" s="26"/>
      <c r="T322" s="26"/>
      <c r="U322" s="26"/>
      <c r="V322"/>
    </row>
    <row r="323" spans="17:22" ht="12.75">
      <c r="Q323"/>
      <c r="R323"/>
      <c r="S323" s="26"/>
      <c r="T323" s="26"/>
      <c r="U323" s="26"/>
      <c r="V323"/>
    </row>
    <row r="324" spans="17:22" ht="12.75">
      <c r="Q324"/>
      <c r="R324"/>
      <c r="S324" s="26"/>
      <c r="T324" s="26"/>
      <c r="U324" s="26"/>
      <c r="V324"/>
    </row>
    <row r="325" spans="17:22" ht="12.75">
      <c r="Q325"/>
      <c r="R325"/>
      <c r="S325" s="26"/>
      <c r="T325" s="26"/>
      <c r="U325" s="26"/>
      <c r="V325"/>
    </row>
    <row r="326" spans="17:22" ht="12.75">
      <c r="Q326"/>
      <c r="R326"/>
      <c r="S326" s="26"/>
      <c r="T326" s="26"/>
      <c r="U326" s="26"/>
      <c r="V326"/>
    </row>
    <row r="327" spans="17:22" ht="12.75">
      <c r="Q327"/>
      <c r="R327"/>
      <c r="S327" s="26"/>
      <c r="T327" s="26"/>
      <c r="U327" s="26"/>
      <c r="V327"/>
    </row>
    <row r="328" spans="17:22" ht="12.75">
      <c r="Q328"/>
      <c r="R328"/>
      <c r="S328" s="26"/>
      <c r="T328" s="26"/>
      <c r="U328" s="26"/>
      <c r="V328"/>
    </row>
    <row r="329" spans="17:22" ht="12.75">
      <c r="Q329"/>
      <c r="R329"/>
      <c r="S329" s="26"/>
      <c r="T329" s="26"/>
      <c r="U329" s="26"/>
      <c r="V329"/>
    </row>
    <row r="330" spans="17:22" ht="12.75">
      <c r="Q330"/>
      <c r="R330"/>
      <c r="S330" s="26"/>
      <c r="T330" s="26"/>
      <c r="U330" s="26"/>
      <c r="V330"/>
    </row>
    <row r="331" spans="17:22" ht="12.75">
      <c r="Q331"/>
      <c r="R331"/>
      <c r="S331" s="26"/>
      <c r="T331" s="26"/>
      <c r="U331" s="26"/>
      <c r="V331"/>
    </row>
    <row r="332" spans="17:22" ht="12.75">
      <c r="Q332"/>
      <c r="R332"/>
      <c r="S332" s="26"/>
      <c r="T332" s="26"/>
      <c r="U332" s="26"/>
      <c r="V332"/>
    </row>
    <row r="333" spans="17:22" ht="12.75">
      <c r="Q333"/>
      <c r="R333"/>
      <c r="S333" s="26"/>
      <c r="T333" s="26"/>
      <c r="U333" s="26"/>
      <c r="V333"/>
    </row>
    <row r="334" spans="17:22" ht="12.75">
      <c r="Q334"/>
      <c r="R334"/>
      <c r="S334" s="26"/>
      <c r="T334" s="26"/>
      <c r="U334" s="26"/>
      <c r="V334"/>
    </row>
    <row r="335" spans="17:22" ht="12.75">
      <c r="Q335"/>
      <c r="R335"/>
      <c r="S335" s="26"/>
      <c r="T335" s="26"/>
      <c r="U335" s="26"/>
      <c r="V335"/>
    </row>
    <row r="336" spans="17:22" ht="12.75">
      <c r="Q336"/>
      <c r="R336"/>
      <c r="S336" s="26"/>
      <c r="T336" s="26"/>
      <c r="U336" s="26"/>
      <c r="V336"/>
    </row>
    <row r="337" spans="17:22" ht="12.75">
      <c r="Q337"/>
      <c r="R337"/>
      <c r="S337" s="26"/>
      <c r="T337" s="26"/>
      <c r="U337" s="26"/>
      <c r="V337"/>
    </row>
    <row r="338" spans="17:22" ht="12.75">
      <c r="Q338"/>
      <c r="R338"/>
      <c r="S338" s="26"/>
      <c r="T338" s="26"/>
      <c r="U338" s="26"/>
      <c r="V338"/>
    </row>
    <row r="339" spans="17:22" ht="12.75">
      <c r="Q339"/>
      <c r="R339"/>
      <c r="S339" s="26"/>
      <c r="T339" s="26"/>
      <c r="U339" s="26"/>
      <c r="V339"/>
    </row>
    <row r="340" spans="17:22" ht="12.75">
      <c r="Q340"/>
      <c r="R340"/>
      <c r="S340" s="26"/>
      <c r="T340" s="26"/>
      <c r="U340" s="26"/>
      <c r="V340"/>
    </row>
    <row r="341" spans="17:22" ht="12.75">
      <c r="Q341"/>
      <c r="R341"/>
      <c r="S341" s="26"/>
      <c r="T341" s="26"/>
      <c r="U341" s="26"/>
      <c r="V341"/>
    </row>
    <row r="342" spans="17:22" ht="12.75">
      <c r="Q342"/>
      <c r="R342"/>
      <c r="S342" s="26"/>
      <c r="T342" s="26"/>
      <c r="U342" s="26"/>
      <c r="V342"/>
    </row>
    <row r="343" spans="17:22" ht="12.75">
      <c r="Q343" s="26"/>
      <c r="R343" s="11"/>
      <c r="S343" s="26"/>
      <c r="T343" s="26"/>
      <c r="U343" s="26"/>
      <c r="V343"/>
    </row>
    <row r="344" spans="17:22" ht="12.75">
      <c r="Q344" s="26"/>
      <c r="R344" s="11"/>
      <c r="S344" s="26"/>
      <c r="T344" s="26"/>
      <c r="U344" s="26"/>
      <c r="V344"/>
    </row>
    <row r="345" spans="17:22" ht="12.75">
      <c r="Q345" s="26"/>
      <c r="R345" s="11"/>
      <c r="S345" s="26"/>
      <c r="T345" s="26"/>
      <c r="U345" s="26"/>
      <c r="V345"/>
    </row>
    <row r="346" spans="17:22" ht="12.75">
      <c r="Q346" s="26"/>
      <c r="R346" s="11"/>
      <c r="S346" s="26"/>
      <c r="T346" s="26"/>
      <c r="U346" s="26"/>
      <c r="V346"/>
    </row>
    <row r="347" spans="17:22" ht="12.75">
      <c r="Q347" s="26"/>
      <c r="R347" s="11"/>
      <c r="S347" s="26"/>
      <c r="T347" s="26"/>
      <c r="U347" s="26"/>
      <c r="V347"/>
    </row>
    <row r="348" spans="17:22" ht="12.75">
      <c r="Q348" s="26"/>
      <c r="R348" s="11"/>
      <c r="S348" s="26"/>
      <c r="T348" s="26"/>
      <c r="U348" s="26"/>
      <c r="V348"/>
    </row>
    <row r="349" spans="17:22" ht="12.75">
      <c r="Q349" s="26"/>
      <c r="R349" s="11"/>
      <c r="S349" s="26"/>
      <c r="T349" s="26"/>
      <c r="U349" s="26"/>
      <c r="V349"/>
    </row>
    <row r="350" spans="17:22" ht="12.75">
      <c r="Q350" s="26"/>
      <c r="R350" s="11"/>
      <c r="S350" s="26"/>
      <c r="T350" s="26"/>
      <c r="U350" s="26"/>
      <c r="V350"/>
    </row>
    <row r="351" spans="17:22" ht="12.75">
      <c r="Q351" s="26"/>
      <c r="R351" s="11"/>
      <c r="S351" s="26"/>
      <c r="T351" s="26"/>
      <c r="U351" s="26"/>
      <c r="V351"/>
    </row>
    <row r="352" spans="17:22" ht="12.75">
      <c r="Q352" s="26"/>
      <c r="R352" s="11"/>
      <c r="S352" s="26"/>
      <c r="T352" s="26"/>
      <c r="U352" s="26"/>
      <c r="V352"/>
    </row>
    <row r="353" spans="17:22" ht="12.75">
      <c r="Q353" s="26"/>
      <c r="R353" s="11"/>
      <c r="S353" s="26"/>
      <c r="T353" s="26"/>
      <c r="U353" s="26"/>
      <c r="V353"/>
    </row>
    <row r="354" spans="17:22" ht="12.75">
      <c r="Q354" s="26"/>
      <c r="R354" s="11"/>
      <c r="S354" s="26"/>
      <c r="T354" s="26"/>
      <c r="U354" s="26"/>
      <c r="V354"/>
    </row>
    <row r="355" spans="17:22" ht="12.75">
      <c r="Q355" s="26"/>
      <c r="R355" s="11"/>
      <c r="S355" s="26"/>
      <c r="T355" s="26"/>
      <c r="U355" s="26"/>
      <c r="V355"/>
    </row>
    <row r="356" spans="17:22" ht="12.75">
      <c r="Q356" s="26"/>
      <c r="R356" s="11"/>
      <c r="S356" s="26"/>
      <c r="T356" s="26"/>
      <c r="U356" s="26"/>
      <c r="V356"/>
    </row>
    <row r="357" spans="17:22" ht="12.75">
      <c r="Q357" s="26"/>
      <c r="R357" s="11"/>
      <c r="S357" s="26"/>
      <c r="T357" s="26"/>
      <c r="U357" s="26"/>
      <c r="V357"/>
    </row>
    <row r="358" spans="17:22" ht="12.75">
      <c r="Q358" s="26"/>
      <c r="R358" s="11"/>
      <c r="S358" s="26"/>
      <c r="T358" s="26"/>
      <c r="U358" s="26"/>
      <c r="V358"/>
    </row>
    <row r="359" spans="17:22" ht="12.75">
      <c r="Q359" s="26"/>
      <c r="R359" s="11"/>
      <c r="S359" s="26"/>
      <c r="T359" s="26"/>
      <c r="U359" s="26"/>
      <c r="V359"/>
    </row>
    <row r="360" spans="17:22" ht="12.75">
      <c r="Q360" s="26"/>
      <c r="R360" s="11"/>
      <c r="S360" s="26"/>
      <c r="T360" s="26"/>
      <c r="U360" s="26"/>
      <c r="V360"/>
    </row>
    <row r="361" spans="17:22" ht="12.75">
      <c r="Q361" s="26"/>
      <c r="R361" s="11"/>
      <c r="S361" s="26"/>
      <c r="T361" s="26"/>
      <c r="U361" s="26"/>
      <c r="V361"/>
    </row>
    <row r="362" spans="17:22" ht="12.75">
      <c r="Q362" s="26"/>
      <c r="R362" s="11"/>
      <c r="S362" s="26"/>
      <c r="T362" s="26"/>
      <c r="U362" s="26"/>
      <c r="V362"/>
    </row>
    <row r="363" spans="17:22" ht="12.75">
      <c r="Q363" s="26"/>
      <c r="R363" s="11"/>
      <c r="S363" s="26"/>
      <c r="T363" s="26"/>
      <c r="U363" s="26"/>
      <c r="V363"/>
    </row>
    <row r="364" spans="17:22" ht="12.75">
      <c r="Q364" s="26"/>
      <c r="R364" s="11"/>
      <c r="S364" s="26"/>
      <c r="T364" s="26"/>
      <c r="U364" s="26"/>
      <c r="V364"/>
    </row>
    <row r="365" spans="17:22" ht="12.75">
      <c r="Q365" s="26"/>
      <c r="R365" s="11"/>
      <c r="S365" s="26"/>
      <c r="T365" s="26"/>
      <c r="U365" s="26"/>
      <c r="V365"/>
    </row>
    <row r="366" spans="17:22" ht="12.75">
      <c r="Q366" s="26"/>
      <c r="R366" s="11"/>
      <c r="S366" s="26"/>
      <c r="T366" s="26"/>
      <c r="U366" s="26"/>
      <c r="V366"/>
    </row>
    <row r="367" spans="17:22" ht="12.75">
      <c r="Q367" s="26"/>
      <c r="R367" s="11"/>
      <c r="S367" s="26"/>
      <c r="T367" s="26"/>
      <c r="U367" s="26"/>
      <c r="V367"/>
    </row>
    <row r="368" spans="17:22" ht="12.75">
      <c r="Q368" s="26"/>
      <c r="R368" s="11"/>
      <c r="S368" s="26"/>
      <c r="T368" s="26"/>
      <c r="U368" s="26"/>
      <c r="V368"/>
    </row>
    <row r="369" spans="17:22" ht="12.75">
      <c r="Q369" s="26"/>
      <c r="R369" s="11"/>
      <c r="S369" s="26"/>
      <c r="T369" s="26"/>
      <c r="U369" s="26"/>
      <c r="V369"/>
    </row>
    <row r="370" spans="17:22" ht="12.75">
      <c r="Q370" s="26"/>
      <c r="R370" s="11"/>
      <c r="S370" s="26"/>
      <c r="T370" s="26"/>
      <c r="U370" s="26"/>
      <c r="V370"/>
    </row>
    <row r="371" spans="17:22" ht="12.75">
      <c r="Q371" s="26"/>
      <c r="R371" s="11"/>
      <c r="S371" s="26"/>
      <c r="T371" s="26"/>
      <c r="U371" s="26"/>
      <c r="V371"/>
    </row>
    <row r="372" spans="17:22" ht="12.75">
      <c r="Q372" s="26"/>
      <c r="R372" s="11"/>
      <c r="S372" s="26"/>
      <c r="T372" s="26"/>
      <c r="U372" s="26"/>
      <c r="V372"/>
    </row>
    <row r="373" spans="17:22" ht="12.75">
      <c r="Q373" s="26"/>
      <c r="R373" s="11"/>
      <c r="S373" s="26"/>
      <c r="T373" s="26"/>
      <c r="U373" s="26"/>
      <c r="V373"/>
    </row>
    <row r="374" spans="17:22" ht="12.75">
      <c r="Q374" s="26"/>
      <c r="R374" s="11"/>
      <c r="S374" s="26"/>
      <c r="T374" s="26"/>
      <c r="U374" s="26"/>
      <c r="V374"/>
    </row>
    <row r="375" spans="17:22" ht="12.75">
      <c r="Q375" s="26"/>
      <c r="R375" s="11"/>
      <c r="S375" s="26"/>
      <c r="T375" s="26"/>
      <c r="U375" s="26"/>
      <c r="V375"/>
    </row>
    <row r="376" spans="17:22" ht="12.75">
      <c r="Q376" s="26"/>
      <c r="R376" s="11"/>
      <c r="S376" s="26"/>
      <c r="T376" s="26"/>
      <c r="U376" s="26"/>
      <c r="V376"/>
    </row>
    <row r="377" spans="17:22" ht="12.75">
      <c r="Q377" s="26"/>
      <c r="R377" s="11"/>
      <c r="S377" s="26"/>
      <c r="T377" s="26"/>
      <c r="U377" s="26"/>
      <c r="V377"/>
    </row>
    <row r="378" spans="17:22" ht="12.75">
      <c r="Q378" s="26"/>
      <c r="R378" s="11"/>
      <c r="S378" s="26"/>
      <c r="T378" s="26"/>
      <c r="U378" s="26"/>
      <c r="V378"/>
    </row>
    <row r="379" spans="17:22" ht="12.75">
      <c r="Q379" s="26"/>
      <c r="R379" s="11"/>
      <c r="S379" s="26"/>
      <c r="T379" s="26"/>
      <c r="U379" s="26"/>
      <c r="V379"/>
    </row>
    <row r="380" spans="17:22" ht="12.75">
      <c r="Q380" s="26"/>
      <c r="R380" s="11"/>
      <c r="S380" s="26"/>
      <c r="T380" s="26"/>
      <c r="U380" s="26"/>
      <c r="V380"/>
    </row>
    <row r="381" spans="17:22" ht="12.75">
      <c r="Q381" s="26"/>
      <c r="R381" s="11"/>
      <c r="S381" s="26"/>
      <c r="T381" s="26"/>
      <c r="U381" s="26"/>
      <c r="V381"/>
    </row>
    <row r="382" spans="17:22" ht="12.75">
      <c r="Q382" s="26"/>
      <c r="R382" s="11"/>
      <c r="S382" s="26"/>
      <c r="T382" s="26"/>
      <c r="U382" s="26"/>
      <c r="V382"/>
    </row>
    <row r="383" spans="17:22" ht="12.75">
      <c r="Q383" s="26"/>
      <c r="R383" s="11"/>
      <c r="S383" s="26"/>
      <c r="T383" s="26"/>
      <c r="U383" s="26"/>
      <c r="V383"/>
    </row>
    <row r="384" spans="17:22" ht="12.75">
      <c r="Q384" s="26"/>
      <c r="R384" s="11"/>
      <c r="S384" s="26"/>
      <c r="T384" s="26"/>
      <c r="U384" s="26"/>
      <c r="V384"/>
    </row>
    <row r="385" spans="17:22" ht="12.75">
      <c r="Q385" s="26"/>
      <c r="R385" s="11"/>
      <c r="S385" s="26"/>
      <c r="T385" s="26"/>
      <c r="U385" s="26"/>
      <c r="V385"/>
    </row>
    <row r="386" spans="17:22" ht="12.75">
      <c r="Q386" s="26"/>
      <c r="R386" s="11"/>
      <c r="S386" s="26"/>
      <c r="T386" s="26"/>
      <c r="U386" s="26"/>
      <c r="V386"/>
    </row>
    <row r="387" spans="17:22" ht="12.75">
      <c r="Q387" s="26"/>
      <c r="R387" s="11"/>
      <c r="S387" s="26"/>
      <c r="T387" s="26"/>
      <c r="U387" s="26"/>
      <c r="V387"/>
    </row>
    <row r="388" spans="17:22" ht="12.75">
      <c r="Q388" s="26"/>
      <c r="R388" s="11"/>
      <c r="S388" s="26"/>
      <c r="T388" s="26"/>
      <c r="U388" s="26"/>
      <c r="V388"/>
    </row>
    <row r="389" spans="17:22" ht="12.75">
      <c r="Q389" s="26"/>
      <c r="R389" s="11"/>
      <c r="S389" s="26"/>
      <c r="T389" s="26"/>
      <c r="U389" s="26"/>
      <c r="V389"/>
    </row>
    <row r="390" spans="17:22" ht="12.75">
      <c r="Q390" s="26"/>
      <c r="R390" s="11"/>
      <c r="S390" s="26"/>
      <c r="T390" s="26"/>
      <c r="U390" s="26"/>
      <c r="V390"/>
    </row>
    <row r="391" spans="17:22" ht="12.75">
      <c r="Q391" s="26"/>
      <c r="R391" s="11"/>
      <c r="S391" s="26"/>
      <c r="T391" s="26"/>
      <c r="U391" s="26"/>
      <c r="V391"/>
    </row>
    <row r="392" spans="17:22" ht="12.75">
      <c r="Q392" s="26"/>
      <c r="R392" s="11"/>
      <c r="S392" s="26"/>
      <c r="T392" s="26"/>
      <c r="U392" s="26"/>
      <c r="V392"/>
    </row>
    <row r="393" spans="17:22" ht="12.75">
      <c r="Q393" s="26"/>
      <c r="R393" s="11"/>
      <c r="S393" s="26"/>
      <c r="T393" s="26"/>
      <c r="U393" s="26"/>
      <c r="V393"/>
    </row>
    <row r="394" spans="17:22" ht="12.75">
      <c r="Q394" s="26"/>
      <c r="R394" s="11"/>
      <c r="S394" s="26"/>
      <c r="T394" s="26"/>
      <c r="U394" s="26"/>
      <c r="V394"/>
    </row>
    <row r="395" spans="17:22" ht="12.75">
      <c r="Q395" s="26"/>
      <c r="R395" s="11"/>
      <c r="S395" s="26"/>
      <c r="T395" s="26"/>
      <c r="U395" s="26"/>
      <c r="V395"/>
    </row>
    <row r="396" spans="17:22" ht="12.75">
      <c r="Q396" s="26"/>
      <c r="R396" s="11"/>
      <c r="S396" s="26"/>
      <c r="T396" s="26"/>
      <c r="U396" s="26"/>
      <c r="V396"/>
    </row>
    <row r="397" spans="17:22" ht="12.75">
      <c r="Q397" s="26"/>
      <c r="R397" s="11"/>
      <c r="S397" s="26"/>
      <c r="T397" s="26"/>
      <c r="U397" s="26"/>
      <c r="V397"/>
    </row>
    <row r="398" spans="17:22" ht="12.75">
      <c r="Q398" s="26"/>
      <c r="R398" s="11"/>
      <c r="S398" s="26"/>
      <c r="T398" s="26"/>
      <c r="U398" s="26"/>
      <c r="V398"/>
    </row>
    <row r="399" spans="17:22" ht="12.75">
      <c r="Q399" s="26"/>
      <c r="R399" s="11"/>
      <c r="S399" s="26"/>
      <c r="T399" s="26"/>
      <c r="U399" s="26"/>
      <c r="V399"/>
    </row>
  </sheetData>
  <sheetProtection password="9CC9" sheet="1" objects="1" scenarios="1"/>
  <mergeCells count="13">
    <mergeCell ref="I57:P61"/>
    <mergeCell ref="I1:J41"/>
    <mergeCell ref="K44:P44"/>
    <mergeCell ref="K46:P46"/>
    <mergeCell ref="K47:P47"/>
    <mergeCell ref="K45:P45"/>
    <mergeCell ref="K48:P48"/>
    <mergeCell ref="K51:P51"/>
    <mergeCell ref="K52:P52"/>
    <mergeCell ref="K53:P53"/>
    <mergeCell ref="K49:P49"/>
    <mergeCell ref="K50:P50"/>
    <mergeCell ref="K54:L56"/>
  </mergeCells>
  <dataValidations count="2">
    <dataValidation type="custom" allowBlank="1" showInputMessage="1" showErrorMessage="1" prompt="Enter ft or pt" error="Use ONLY ft or pt" sqref="D1:D65536">
      <formula1>OR($D1="ft",$D1="pt")</formula1>
    </dataValidation>
    <dataValidation type="custom" allowBlank="1" showInputMessage="1" showErrorMessage="1" prompt="Enter m or f" error="Use ONLY m or f" sqref="C1:C65536">
      <formula1>OR($C1="f",$C1="m")</formula1>
    </dataValidation>
  </dataValidations>
  <printOptions gridLines="1" headings="1"/>
  <pageMargins left="0" right="0" top="0" bottom="0" header="0" footer="0"/>
  <pageSetup blackAndWhite="1" horizontalDpi="300" verticalDpi="300" orientation="landscape" scale="70" r:id="rId2"/>
  <headerFooter alignWithMargins="0">
    <oddHeader xml:space="preserve">&amp;R&amp;"Impact,Regular"&amp;16           </oddHeader>
    <oddFooter>&amp;L&amp;P&amp;C&amp;F</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G72"/>
  <sheetViews>
    <sheetView zoomScalePageLayoutView="0" workbookViewId="0" topLeftCell="A34">
      <selection activeCell="G52" sqref="G52"/>
    </sheetView>
  </sheetViews>
  <sheetFormatPr defaultColWidth="8.7109375" defaultRowHeight="12.75"/>
  <cols>
    <col min="1" max="1" width="12.421875" style="26" customWidth="1"/>
    <col min="2" max="2" width="9.7109375" style="26" customWidth="1"/>
    <col min="3" max="3" width="19.421875" style="26" bestFit="1" customWidth="1"/>
    <col min="4" max="4" width="8.28125" style="26" customWidth="1"/>
    <col min="5" max="5" width="8.421875" style="26" bestFit="1" customWidth="1"/>
    <col min="6" max="6" width="5.8515625" style="26" customWidth="1"/>
    <col min="7" max="7" width="39.00390625" style="26" bestFit="1" customWidth="1"/>
    <col min="8" max="8" width="29.28125" style="26" bestFit="1" customWidth="1"/>
    <col min="9" max="11" width="34.28125" style="26" customWidth="1"/>
    <col min="12" max="12" width="36.421875" style="26" customWidth="1"/>
    <col min="13" max="13" width="25.8515625" style="26" customWidth="1"/>
    <col min="14" max="14" width="39.00390625" style="26" customWidth="1"/>
    <col min="15" max="15" width="29.28125" style="26" customWidth="1"/>
    <col min="16" max="16" width="22.8515625" style="26" customWidth="1"/>
    <col min="17" max="17" width="35.28125" style="26" customWidth="1"/>
    <col min="18" max="18" width="24.57421875" style="26" customWidth="1"/>
    <col min="19" max="21" width="35.28125" style="26" customWidth="1"/>
    <col min="22" max="22" width="24.57421875" style="26" customWidth="1"/>
    <col min="23" max="23" width="36.28125" style="26" customWidth="1"/>
    <col min="24" max="24" width="36.28125" style="26" bestFit="1" customWidth="1"/>
    <col min="25" max="25" width="36.28125" style="26" customWidth="1"/>
    <col min="26" max="26" width="36.28125" style="26" bestFit="1" customWidth="1"/>
    <col min="27" max="36" width="36.28125" style="26" customWidth="1"/>
    <col min="37" max="37" width="24.00390625" style="26" customWidth="1"/>
    <col min="38" max="38" width="36.421875" style="26" bestFit="1" customWidth="1"/>
    <col min="39" max="39" width="25.8515625" style="26" customWidth="1"/>
    <col min="40" max="40" width="36.421875" style="26" bestFit="1" customWidth="1"/>
    <col min="41" max="42" width="36.421875" style="26" customWidth="1"/>
    <col min="43" max="43" width="25.8515625" style="26" customWidth="1"/>
    <col min="44" max="44" width="27.57421875" style="26" bestFit="1" customWidth="1"/>
    <col min="45" max="45" width="39.00390625" style="26" bestFit="1" customWidth="1"/>
    <col min="46" max="46" width="28.28125" style="26" bestFit="1" customWidth="1"/>
    <col min="47" max="47" width="40.00390625" style="26" bestFit="1" customWidth="1"/>
    <col min="48" max="49" width="41.00390625" style="26" bestFit="1" customWidth="1"/>
    <col min="50" max="50" width="29.28125" style="26" bestFit="1" customWidth="1"/>
    <col min="51" max="16384" width="8.7109375" style="26" customWidth="1"/>
  </cols>
  <sheetData>
    <row r="1" spans="1:7" ht="12.75">
      <c r="A1" s="95"/>
      <c r="B1" s="96"/>
      <c r="C1" s="96"/>
      <c r="D1" s="97" t="s">
        <v>3</v>
      </c>
      <c r="E1" s="96"/>
      <c r="F1" s="98"/>
      <c r="G1" s="11"/>
    </row>
    <row r="2" spans="1:7" ht="76.5">
      <c r="A2" s="99" t="s">
        <v>61</v>
      </c>
      <c r="B2" s="99" t="s">
        <v>79</v>
      </c>
      <c r="C2" s="99" t="s">
        <v>56</v>
      </c>
      <c r="D2" s="100" t="s">
        <v>78</v>
      </c>
      <c r="E2" s="101" t="s">
        <v>64</v>
      </c>
      <c r="F2" s="102" t="s">
        <v>75</v>
      </c>
      <c r="G2" s="11"/>
    </row>
    <row r="3" spans="1:7" ht="12.75">
      <c r="A3" s="95">
        <v>1</v>
      </c>
      <c r="B3" s="95" t="s">
        <v>1</v>
      </c>
      <c r="C3" s="95" t="s">
        <v>57</v>
      </c>
      <c r="D3" s="103">
        <v>0</v>
      </c>
      <c r="E3" s="104">
        <v>0</v>
      </c>
      <c r="F3" s="105">
        <v>0</v>
      </c>
      <c r="G3" s="11" t="s">
        <v>80</v>
      </c>
    </row>
    <row r="4" spans="1:7" ht="12.75">
      <c r="A4" s="106"/>
      <c r="B4" s="106"/>
      <c r="C4" s="107" t="s">
        <v>58</v>
      </c>
      <c r="D4" s="108">
        <v>0</v>
      </c>
      <c r="E4" s="109">
        <v>0</v>
      </c>
      <c r="F4" s="110">
        <v>0</v>
      </c>
      <c r="G4" s="11"/>
    </row>
    <row r="5" spans="1:7" ht="12.75">
      <c r="A5" s="106"/>
      <c r="B5" s="95" t="s">
        <v>76</v>
      </c>
      <c r="C5" s="96"/>
      <c r="D5" s="103">
        <v>0</v>
      </c>
      <c r="E5" s="104">
        <v>0</v>
      </c>
      <c r="F5" s="105">
        <v>0</v>
      </c>
      <c r="G5" s="11"/>
    </row>
    <row r="6" spans="1:7" ht="12.75">
      <c r="A6" s="106"/>
      <c r="B6" s="95" t="s">
        <v>0</v>
      </c>
      <c r="C6" s="95" t="s">
        <v>57</v>
      </c>
      <c r="D6" s="103">
        <v>0</v>
      </c>
      <c r="E6" s="104">
        <v>0</v>
      </c>
      <c r="F6" s="105">
        <v>0</v>
      </c>
      <c r="G6" s="11"/>
    </row>
    <row r="7" spans="1:7" ht="12.75">
      <c r="A7" s="106"/>
      <c r="B7" s="106"/>
      <c r="C7" s="107" t="s">
        <v>58</v>
      </c>
      <c r="D7" s="108">
        <v>0</v>
      </c>
      <c r="E7" s="109">
        <v>0</v>
      </c>
      <c r="F7" s="110">
        <v>0</v>
      </c>
      <c r="G7" s="11"/>
    </row>
    <row r="8" spans="1:7" ht="12.75">
      <c r="A8" s="106"/>
      <c r="B8" s="95" t="s">
        <v>77</v>
      </c>
      <c r="C8" s="96"/>
      <c r="D8" s="103">
        <v>0</v>
      </c>
      <c r="E8" s="104">
        <v>0</v>
      </c>
      <c r="F8" s="105">
        <v>0</v>
      </c>
      <c r="G8" s="11"/>
    </row>
    <row r="9" spans="1:7" ht="12.75">
      <c r="A9" s="95" t="s">
        <v>65</v>
      </c>
      <c r="B9" s="96"/>
      <c r="C9" s="96"/>
      <c r="D9" s="103">
        <v>0</v>
      </c>
      <c r="E9" s="104">
        <v>0</v>
      </c>
      <c r="F9" s="105">
        <v>0</v>
      </c>
      <c r="G9" s="11"/>
    </row>
    <row r="10" spans="1:7" ht="12.75">
      <c r="A10" s="95">
        <v>2</v>
      </c>
      <c r="B10" s="95" t="s">
        <v>1</v>
      </c>
      <c r="C10" s="95" t="s">
        <v>57</v>
      </c>
      <c r="D10" s="103">
        <v>0</v>
      </c>
      <c r="E10" s="104">
        <v>0</v>
      </c>
      <c r="F10" s="105">
        <v>0</v>
      </c>
      <c r="G10" s="11"/>
    </row>
    <row r="11" spans="1:7" ht="12.75">
      <c r="A11" s="106"/>
      <c r="B11" s="106"/>
      <c r="C11" s="107" t="s">
        <v>58</v>
      </c>
      <c r="D11" s="108">
        <v>0</v>
      </c>
      <c r="E11" s="109">
        <v>0</v>
      </c>
      <c r="F11" s="110">
        <v>0</v>
      </c>
      <c r="G11" s="11"/>
    </row>
    <row r="12" spans="1:7" ht="12.75">
      <c r="A12" s="106"/>
      <c r="B12" s="95" t="s">
        <v>76</v>
      </c>
      <c r="C12" s="96"/>
      <c r="D12" s="103">
        <v>0</v>
      </c>
      <c r="E12" s="104">
        <v>0</v>
      </c>
      <c r="F12" s="105">
        <v>0</v>
      </c>
      <c r="G12" s="11"/>
    </row>
    <row r="13" spans="1:7" ht="12.75">
      <c r="A13" s="106"/>
      <c r="B13" s="95" t="s">
        <v>0</v>
      </c>
      <c r="C13" s="95" t="s">
        <v>57</v>
      </c>
      <c r="D13" s="103">
        <v>0</v>
      </c>
      <c r="E13" s="104">
        <v>0</v>
      </c>
      <c r="F13" s="105">
        <v>0</v>
      </c>
      <c r="G13" s="11"/>
    </row>
    <row r="14" spans="1:7" ht="12.75">
      <c r="A14" s="106"/>
      <c r="B14" s="106"/>
      <c r="C14" s="107" t="s">
        <v>58</v>
      </c>
      <c r="D14" s="108">
        <v>0</v>
      </c>
      <c r="E14" s="109">
        <v>0</v>
      </c>
      <c r="F14" s="110">
        <v>0</v>
      </c>
      <c r="G14" s="11"/>
    </row>
    <row r="15" spans="1:7" ht="12.75">
      <c r="A15" s="106"/>
      <c r="B15" s="95" t="s">
        <v>77</v>
      </c>
      <c r="C15" s="96"/>
      <c r="D15" s="103">
        <v>0</v>
      </c>
      <c r="E15" s="104">
        <v>0</v>
      </c>
      <c r="F15" s="105">
        <v>0</v>
      </c>
      <c r="G15" s="11"/>
    </row>
    <row r="16" spans="1:7" ht="12.75">
      <c r="A16" s="95" t="s">
        <v>66</v>
      </c>
      <c r="B16" s="96"/>
      <c r="C16" s="96"/>
      <c r="D16" s="103">
        <v>0</v>
      </c>
      <c r="E16" s="104">
        <v>0</v>
      </c>
      <c r="F16" s="105">
        <v>0</v>
      </c>
      <c r="G16" s="11"/>
    </row>
    <row r="17" spans="1:7" ht="12.75">
      <c r="A17" s="95">
        <v>3</v>
      </c>
      <c r="B17" s="95" t="s">
        <v>1</v>
      </c>
      <c r="C17" s="95" t="s">
        <v>57</v>
      </c>
      <c r="D17" s="103">
        <v>0</v>
      </c>
      <c r="E17" s="104">
        <v>0</v>
      </c>
      <c r="F17" s="105">
        <v>0</v>
      </c>
      <c r="G17" s="11"/>
    </row>
    <row r="18" spans="1:7" ht="12.75">
      <c r="A18" s="106"/>
      <c r="B18" s="106"/>
      <c r="C18" s="107" t="s">
        <v>58</v>
      </c>
      <c r="D18" s="108">
        <v>0</v>
      </c>
      <c r="E18" s="109">
        <v>0</v>
      </c>
      <c r="F18" s="110">
        <v>0</v>
      </c>
      <c r="G18" s="11"/>
    </row>
    <row r="19" spans="1:7" ht="12.75">
      <c r="A19" s="106"/>
      <c r="B19" s="95" t="s">
        <v>76</v>
      </c>
      <c r="C19" s="96"/>
      <c r="D19" s="103">
        <v>0</v>
      </c>
      <c r="E19" s="104">
        <v>0</v>
      </c>
      <c r="F19" s="105">
        <v>0</v>
      </c>
      <c r="G19" s="11"/>
    </row>
    <row r="20" spans="1:7" ht="12.75">
      <c r="A20" s="106"/>
      <c r="B20" s="95" t="s">
        <v>0</v>
      </c>
      <c r="C20" s="95" t="s">
        <v>57</v>
      </c>
      <c r="D20" s="103">
        <v>0</v>
      </c>
      <c r="E20" s="104">
        <v>0</v>
      </c>
      <c r="F20" s="105">
        <v>0</v>
      </c>
      <c r="G20" s="11"/>
    </row>
    <row r="21" spans="1:7" ht="12.75">
      <c r="A21" s="106"/>
      <c r="B21" s="106"/>
      <c r="C21" s="107" t="s">
        <v>58</v>
      </c>
      <c r="D21" s="108">
        <v>0</v>
      </c>
      <c r="E21" s="109">
        <v>0</v>
      </c>
      <c r="F21" s="110">
        <v>0</v>
      </c>
      <c r="G21" s="11"/>
    </row>
    <row r="22" spans="1:7" ht="12.75">
      <c r="A22" s="106"/>
      <c r="B22" s="95" t="s">
        <v>77</v>
      </c>
      <c r="C22" s="96"/>
      <c r="D22" s="103">
        <v>0</v>
      </c>
      <c r="E22" s="104">
        <v>0</v>
      </c>
      <c r="F22" s="105">
        <v>0</v>
      </c>
      <c r="G22" s="11"/>
    </row>
    <row r="23" spans="1:7" ht="12.75">
      <c r="A23" s="95" t="s">
        <v>67</v>
      </c>
      <c r="B23" s="96"/>
      <c r="C23" s="96"/>
      <c r="D23" s="103">
        <v>0</v>
      </c>
      <c r="E23" s="104">
        <v>0</v>
      </c>
      <c r="F23" s="105">
        <v>0</v>
      </c>
      <c r="G23" s="11"/>
    </row>
    <row r="24" spans="1:7" ht="12.75">
      <c r="A24" s="95">
        <v>4</v>
      </c>
      <c r="B24" s="95" t="s">
        <v>1</v>
      </c>
      <c r="C24" s="95" t="s">
        <v>57</v>
      </c>
      <c r="D24" s="103">
        <v>0</v>
      </c>
      <c r="E24" s="104">
        <v>0</v>
      </c>
      <c r="F24" s="105">
        <v>0</v>
      </c>
      <c r="G24" s="11"/>
    </row>
    <row r="25" spans="1:7" ht="12.75">
      <c r="A25" s="106"/>
      <c r="B25" s="106"/>
      <c r="C25" s="107" t="s">
        <v>58</v>
      </c>
      <c r="D25" s="108">
        <v>0</v>
      </c>
      <c r="E25" s="109">
        <v>0</v>
      </c>
      <c r="F25" s="110">
        <v>0</v>
      </c>
      <c r="G25" s="11"/>
    </row>
    <row r="26" spans="1:7" ht="12.75">
      <c r="A26" s="106"/>
      <c r="B26" s="95" t="s">
        <v>76</v>
      </c>
      <c r="C26" s="96"/>
      <c r="D26" s="103">
        <v>0</v>
      </c>
      <c r="E26" s="104">
        <v>0</v>
      </c>
      <c r="F26" s="105">
        <v>0</v>
      </c>
      <c r="G26" s="11"/>
    </row>
    <row r="27" spans="1:7" ht="12.75">
      <c r="A27" s="106"/>
      <c r="B27" s="95" t="s">
        <v>0</v>
      </c>
      <c r="C27" s="95" t="s">
        <v>57</v>
      </c>
      <c r="D27" s="103">
        <v>0</v>
      </c>
      <c r="E27" s="104">
        <v>0</v>
      </c>
      <c r="F27" s="105">
        <v>0</v>
      </c>
      <c r="G27" s="11"/>
    </row>
    <row r="28" spans="1:7" ht="12.75">
      <c r="A28" s="106"/>
      <c r="B28" s="106"/>
      <c r="C28" s="107" t="s">
        <v>58</v>
      </c>
      <c r="D28" s="108">
        <v>0</v>
      </c>
      <c r="E28" s="109">
        <v>0</v>
      </c>
      <c r="F28" s="110">
        <v>0</v>
      </c>
      <c r="G28" s="11"/>
    </row>
    <row r="29" spans="1:7" ht="12.75">
      <c r="A29" s="106"/>
      <c r="B29" s="95" t="s">
        <v>77</v>
      </c>
      <c r="C29" s="96"/>
      <c r="D29" s="103">
        <v>0</v>
      </c>
      <c r="E29" s="104">
        <v>0</v>
      </c>
      <c r="F29" s="105">
        <v>0</v>
      </c>
      <c r="G29" s="11"/>
    </row>
    <row r="30" spans="1:7" ht="12.75">
      <c r="A30" s="95" t="s">
        <v>68</v>
      </c>
      <c r="B30" s="96"/>
      <c r="C30" s="96"/>
      <c r="D30" s="103">
        <v>0</v>
      </c>
      <c r="E30" s="104">
        <v>0</v>
      </c>
      <c r="F30" s="105">
        <v>0</v>
      </c>
      <c r="G30" s="11"/>
    </row>
    <row r="31" spans="1:7" ht="12.75">
      <c r="A31" s="95">
        <v>5</v>
      </c>
      <c r="B31" s="95" t="s">
        <v>1</v>
      </c>
      <c r="C31" s="95" t="s">
        <v>57</v>
      </c>
      <c r="D31" s="103">
        <v>0</v>
      </c>
      <c r="E31" s="104">
        <v>0</v>
      </c>
      <c r="F31" s="105">
        <v>0</v>
      </c>
      <c r="G31" s="11"/>
    </row>
    <row r="32" spans="1:7" ht="12.75">
      <c r="A32" s="106"/>
      <c r="B32" s="106"/>
      <c r="C32" s="107" t="s">
        <v>58</v>
      </c>
      <c r="D32" s="108">
        <v>0</v>
      </c>
      <c r="E32" s="109">
        <v>0</v>
      </c>
      <c r="F32" s="110">
        <v>0</v>
      </c>
      <c r="G32" s="11"/>
    </row>
    <row r="33" spans="1:7" ht="12.75">
      <c r="A33" s="106"/>
      <c r="B33" s="95" t="s">
        <v>76</v>
      </c>
      <c r="C33" s="96"/>
      <c r="D33" s="103">
        <v>0</v>
      </c>
      <c r="E33" s="104">
        <v>0</v>
      </c>
      <c r="F33" s="105">
        <v>0</v>
      </c>
      <c r="G33" s="11"/>
    </row>
    <row r="34" spans="1:7" ht="12.75">
      <c r="A34" s="106"/>
      <c r="B34" s="95" t="s">
        <v>0</v>
      </c>
      <c r="C34" s="95" t="s">
        <v>57</v>
      </c>
      <c r="D34" s="103">
        <v>0</v>
      </c>
      <c r="E34" s="104">
        <v>0</v>
      </c>
      <c r="F34" s="105">
        <v>0</v>
      </c>
      <c r="G34" s="11"/>
    </row>
    <row r="35" spans="1:7" ht="12.75">
      <c r="A35" s="106"/>
      <c r="B35" s="106"/>
      <c r="C35" s="107" t="s">
        <v>58</v>
      </c>
      <c r="D35" s="108">
        <v>0</v>
      </c>
      <c r="E35" s="109">
        <v>0</v>
      </c>
      <c r="F35" s="110">
        <v>0</v>
      </c>
      <c r="G35" s="11"/>
    </row>
    <row r="36" spans="1:7" ht="12.75">
      <c r="A36" s="106"/>
      <c r="B36" s="95" t="s">
        <v>77</v>
      </c>
      <c r="C36" s="96"/>
      <c r="D36" s="103">
        <v>0</v>
      </c>
      <c r="E36" s="104">
        <v>0</v>
      </c>
      <c r="F36" s="105">
        <v>0</v>
      </c>
      <c r="G36" s="11"/>
    </row>
    <row r="37" spans="1:7" ht="12.75">
      <c r="A37" s="95" t="s">
        <v>69</v>
      </c>
      <c r="B37" s="96"/>
      <c r="C37" s="96"/>
      <c r="D37" s="103">
        <v>0</v>
      </c>
      <c r="E37" s="104">
        <v>0</v>
      </c>
      <c r="F37" s="105">
        <v>0</v>
      </c>
      <c r="G37" s="11"/>
    </row>
    <row r="38" spans="1:7" ht="12.75">
      <c r="A38" s="95">
        <v>6</v>
      </c>
      <c r="B38" s="95" t="s">
        <v>1</v>
      </c>
      <c r="C38" s="95" t="s">
        <v>57</v>
      </c>
      <c r="D38" s="103">
        <v>0</v>
      </c>
      <c r="E38" s="104">
        <v>0</v>
      </c>
      <c r="F38" s="105">
        <v>0</v>
      </c>
      <c r="G38" s="11"/>
    </row>
    <row r="39" spans="1:7" ht="12.75">
      <c r="A39" s="106"/>
      <c r="B39" s="106"/>
      <c r="C39" s="107" t="s">
        <v>58</v>
      </c>
      <c r="D39" s="108">
        <v>0</v>
      </c>
      <c r="E39" s="109">
        <v>0</v>
      </c>
      <c r="F39" s="110">
        <v>0</v>
      </c>
      <c r="G39" s="11"/>
    </row>
    <row r="40" spans="1:7" ht="12.75">
      <c r="A40" s="106"/>
      <c r="B40" s="95" t="s">
        <v>76</v>
      </c>
      <c r="C40" s="96"/>
      <c r="D40" s="103">
        <v>0</v>
      </c>
      <c r="E40" s="104">
        <v>0</v>
      </c>
      <c r="F40" s="105">
        <v>0</v>
      </c>
      <c r="G40" s="11"/>
    </row>
    <row r="41" spans="1:7" ht="12.75">
      <c r="A41" s="106"/>
      <c r="B41" s="95" t="s">
        <v>0</v>
      </c>
      <c r="C41" s="95" t="s">
        <v>57</v>
      </c>
      <c r="D41" s="103">
        <v>0</v>
      </c>
      <c r="E41" s="104">
        <v>0</v>
      </c>
      <c r="F41" s="105">
        <v>0</v>
      </c>
      <c r="G41" s="11"/>
    </row>
    <row r="42" spans="1:7" ht="12.75">
      <c r="A42" s="106"/>
      <c r="B42" s="106"/>
      <c r="C42" s="107" t="s">
        <v>58</v>
      </c>
      <c r="D42" s="108">
        <v>0</v>
      </c>
      <c r="E42" s="109">
        <v>0</v>
      </c>
      <c r="F42" s="110">
        <v>0</v>
      </c>
      <c r="G42" s="11"/>
    </row>
    <row r="43" spans="1:7" ht="12.75">
      <c r="A43" s="106"/>
      <c r="B43" s="95" t="s">
        <v>77</v>
      </c>
      <c r="C43" s="96"/>
      <c r="D43" s="103">
        <v>0</v>
      </c>
      <c r="E43" s="104">
        <v>0</v>
      </c>
      <c r="F43" s="105">
        <v>0</v>
      </c>
      <c r="G43" s="11"/>
    </row>
    <row r="44" spans="1:7" ht="12.75">
      <c r="A44" s="95" t="s">
        <v>70</v>
      </c>
      <c r="B44" s="96"/>
      <c r="C44" s="96"/>
      <c r="D44" s="103">
        <v>0</v>
      </c>
      <c r="E44" s="104">
        <v>0</v>
      </c>
      <c r="F44" s="105">
        <v>0</v>
      </c>
      <c r="G44" s="11"/>
    </row>
    <row r="45" spans="1:7" ht="12.75">
      <c r="A45" s="95">
        <v>7</v>
      </c>
      <c r="B45" s="95" t="s">
        <v>1</v>
      </c>
      <c r="C45" s="95" t="s">
        <v>57</v>
      </c>
      <c r="D45" s="103">
        <v>0</v>
      </c>
      <c r="E45" s="104">
        <v>0</v>
      </c>
      <c r="F45" s="105">
        <v>0</v>
      </c>
      <c r="G45" s="11"/>
    </row>
    <row r="46" spans="1:7" ht="12.75">
      <c r="A46" s="106"/>
      <c r="B46" s="106"/>
      <c r="C46" s="107" t="s">
        <v>58</v>
      </c>
      <c r="D46" s="108">
        <v>0</v>
      </c>
      <c r="E46" s="109">
        <v>0</v>
      </c>
      <c r="F46" s="110">
        <v>0</v>
      </c>
      <c r="G46" s="11"/>
    </row>
    <row r="47" spans="1:7" ht="12.75">
      <c r="A47" s="106"/>
      <c r="B47" s="95" t="s">
        <v>76</v>
      </c>
      <c r="C47" s="96"/>
      <c r="D47" s="103">
        <v>0</v>
      </c>
      <c r="E47" s="104">
        <v>0</v>
      </c>
      <c r="F47" s="105">
        <v>0</v>
      </c>
      <c r="G47" s="11"/>
    </row>
    <row r="48" spans="1:7" ht="12.75">
      <c r="A48" s="106"/>
      <c r="B48" s="95" t="s">
        <v>0</v>
      </c>
      <c r="C48" s="95" t="s">
        <v>57</v>
      </c>
      <c r="D48" s="103">
        <v>0</v>
      </c>
      <c r="E48" s="104">
        <v>0</v>
      </c>
      <c r="F48" s="105">
        <v>0</v>
      </c>
      <c r="G48" s="11"/>
    </row>
    <row r="49" spans="1:7" ht="12.75">
      <c r="A49" s="106"/>
      <c r="B49" s="106"/>
      <c r="C49" s="107" t="s">
        <v>58</v>
      </c>
      <c r="D49" s="108">
        <v>0</v>
      </c>
      <c r="E49" s="109">
        <v>0</v>
      </c>
      <c r="F49" s="110">
        <v>0</v>
      </c>
      <c r="G49" s="11"/>
    </row>
    <row r="50" spans="1:7" ht="12.75">
      <c r="A50" s="106"/>
      <c r="B50" s="95" t="s">
        <v>77</v>
      </c>
      <c r="C50" s="96"/>
      <c r="D50" s="103">
        <v>0</v>
      </c>
      <c r="E50" s="104">
        <v>0</v>
      </c>
      <c r="F50" s="105">
        <v>0</v>
      </c>
      <c r="G50" s="11"/>
    </row>
    <row r="51" spans="1:7" ht="12.75">
      <c r="A51" s="95" t="s">
        <v>71</v>
      </c>
      <c r="B51" s="96"/>
      <c r="C51" s="96"/>
      <c r="D51" s="103">
        <v>0</v>
      </c>
      <c r="E51" s="104">
        <v>0</v>
      </c>
      <c r="F51" s="105">
        <v>0</v>
      </c>
      <c r="G51" s="11"/>
    </row>
    <row r="52" spans="1:7" ht="12.75">
      <c r="A52" s="95">
        <v>8</v>
      </c>
      <c r="B52" s="95" t="s">
        <v>1</v>
      </c>
      <c r="C52" s="95" t="s">
        <v>57</v>
      </c>
      <c r="D52" s="103">
        <v>0</v>
      </c>
      <c r="E52" s="104">
        <v>0</v>
      </c>
      <c r="F52" s="105">
        <v>0</v>
      </c>
      <c r="G52" s="11"/>
    </row>
    <row r="53" spans="1:7" ht="12.75">
      <c r="A53" s="106"/>
      <c r="B53" s="106"/>
      <c r="C53" s="107" t="s">
        <v>58</v>
      </c>
      <c r="D53" s="108">
        <v>0</v>
      </c>
      <c r="E53" s="109">
        <v>0</v>
      </c>
      <c r="F53" s="110">
        <v>0</v>
      </c>
      <c r="G53" s="11"/>
    </row>
    <row r="54" spans="1:7" ht="12.75">
      <c r="A54" s="106"/>
      <c r="B54" s="95" t="s">
        <v>76</v>
      </c>
      <c r="C54" s="96"/>
      <c r="D54" s="103">
        <v>0</v>
      </c>
      <c r="E54" s="104">
        <v>0</v>
      </c>
      <c r="F54" s="105">
        <v>0</v>
      </c>
      <c r="G54" s="11"/>
    </row>
    <row r="55" spans="1:7" ht="12.75">
      <c r="A55" s="106"/>
      <c r="B55" s="95" t="s">
        <v>0</v>
      </c>
      <c r="C55" s="95" t="s">
        <v>57</v>
      </c>
      <c r="D55" s="103">
        <v>0</v>
      </c>
      <c r="E55" s="104">
        <v>0</v>
      </c>
      <c r="F55" s="105">
        <v>0</v>
      </c>
      <c r="G55" s="11"/>
    </row>
    <row r="56" spans="1:7" ht="12.75">
      <c r="A56" s="106"/>
      <c r="B56" s="106"/>
      <c r="C56" s="107" t="s">
        <v>58</v>
      </c>
      <c r="D56" s="108">
        <v>0</v>
      </c>
      <c r="E56" s="109">
        <v>0</v>
      </c>
      <c r="F56" s="110">
        <v>0</v>
      </c>
      <c r="G56" s="11"/>
    </row>
    <row r="57" spans="1:7" ht="12.75">
      <c r="A57" s="106"/>
      <c r="B57" s="95" t="s">
        <v>77</v>
      </c>
      <c r="C57" s="96"/>
      <c r="D57" s="103">
        <v>0</v>
      </c>
      <c r="E57" s="104">
        <v>0</v>
      </c>
      <c r="F57" s="105">
        <v>0</v>
      </c>
      <c r="G57" s="11"/>
    </row>
    <row r="58" spans="1:7" ht="12.75">
      <c r="A58" s="95" t="s">
        <v>72</v>
      </c>
      <c r="B58" s="96"/>
      <c r="C58" s="96"/>
      <c r="D58" s="103">
        <v>0</v>
      </c>
      <c r="E58" s="104">
        <v>0</v>
      </c>
      <c r="F58" s="105">
        <v>0</v>
      </c>
      <c r="G58" s="11"/>
    </row>
    <row r="59" spans="1:7" ht="12.75">
      <c r="A59" s="95">
        <v>9</v>
      </c>
      <c r="B59" s="95" t="s">
        <v>1</v>
      </c>
      <c r="C59" s="95" t="s">
        <v>57</v>
      </c>
      <c r="D59" s="103">
        <v>0</v>
      </c>
      <c r="E59" s="104">
        <v>0</v>
      </c>
      <c r="F59" s="105">
        <v>0</v>
      </c>
      <c r="G59" s="11"/>
    </row>
    <row r="60" spans="1:7" ht="12.75">
      <c r="A60" s="106"/>
      <c r="B60" s="106"/>
      <c r="C60" s="107" t="s">
        <v>58</v>
      </c>
      <c r="D60" s="108">
        <v>0</v>
      </c>
      <c r="E60" s="109">
        <v>0</v>
      </c>
      <c r="F60" s="110">
        <v>0</v>
      </c>
      <c r="G60" s="11"/>
    </row>
    <row r="61" spans="1:7" ht="12.75">
      <c r="A61" s="106"/>
      <c r="B61" s="95" t="s">
        <v>76</v>
      </c>
      <c r="C61" s="96"/>
      <c r="D61" s="103">
        <v>0</v>
      </c>
      <c r="E61" s="104">
        <v>0</v>
      </c>
      <c r="F61" s="105">
        <v>0</v>
      </c>
      <c r="G61" s="11"/>
    </row>
    <row r="62" spans="1:7" ht="12.75">
      <c r="A62" s="106"/>
      <c r="B62" s="95" t="s">
        <v>0</v>
      </c>
      <c r="C62" s="95" t="s">
        <v>57</v>
      </c>
      <c r="D62" s="103">
        <v>0</v>
      </c>
      <c r="E62" s="104">
        <v>0</v>
      </c>
      <c r="F62" s="105">
        <v>0</v>
      </c>
      <c r="G62" s="11"/>
    </row>
    <row r="63" spans="1:7" ht="12.75">
      <c r="A63" s="106"/>
      <c r="B63" s="106"/>
      <c r="C63" s="107" t="s">
        <v>58</v>
      </c>
      <c r="D63" s="108">
        <v>0</v>
      </c>
      <c r="E63" s="109">
        <v>0</v>
      </c>
      <c r="F63" s="110">
        <v>0</v>
      </c>
      <c r="G63" s="11"/>
    </row>
    <row r="64" spans="1:7" ht="12.75">
      <c r="A64" s="106"/>
      <c r="B64" s="95" t="s">
        <v>77</v>
      </c>
      <c r="C64" s="96"/>
      <c r="D64" s="103">
        <v>0</v>
      </c>
      <c r="E64" s="104">
        <v>0</v>
      </c>
      <c r="F64" s="105">
        <v>0</v>
      </c>
      <c r="G64" s="11"/>
    </row>
    <row r="65" spans="1:7" ht="12.75">
      <c r="A65" s="95" t="s">
        <v>73</v>
      </c>
      <c r="B65" s="96"/>
      <c r="C65" s="96"/>
      <c r="D65" s="103">
        <v>0</v>
      </c>
      <c r="E65" s="104">
        <v>0</v>
      </c>
      <c r="F65" s="105">
        <v>0</v>
      </c>
      <c r="G65" s="11"/>
    </row>
    <row r="66" spans="1:7" ht="12.75">
      <c r="A66" s="111" t="s">
        <v>63</v>
      </c>
      <c r="B66" s="112"/>
      <c r="C66" s="112"/>
      <c r="D66" s="113">
        <v>0</v>
      </c>
      <c r="E66" s="114">
        <v>0</v>
      </c>
      <c r="F66" s="115">
        <v>0</v>
      </c>
      <c r="G66" s="11"/>
    </row>
    <row r="67" spans="1:7" ht="12.75">
      <c r="A67" s="11"/>
      <c r="B67" s="11"/>
      <c r="C67" s="11"/>
      <c r="D67" s="11"/>
      <c r="E67" s="11"/>
      <c r="F67" s="11"/>
      <c r="G67" s="11"/>
    </row>
    <row r="68" spans="1:7" ht="12.75">
      <c r="A68" s="11"/>
      <c r="B68" s="11"/>
      <c r="C68" s="11"/>
      <c r="D68" s="11"/>
      <c r="E68" s="11"/>
      <c r="F68" s="11"/>
      <c r="G68" s="11"/>
    </row>
    <row r="69" spans="1:7" ht="12.75">
      <c r="A69" s="11"/>
      <c r="B69" s="11"/>
      <c r="C69" s="11"/>
      <c r="D69" s="11"/>
      <c r="E69" s="11"/>
      <c r="F69" s="11"/>
      <c r="G69" s="11"/>
    </row>
    <row r="70" spans="1:7" ht="12.75">
      <c r="A70" s="11"/>
      <c r="B70" s="11"/>
      <c r="C70" s="11"/>
      <c r="D70" s="11"/>
      <c r="E70" s="11"/>
      <c r="F70" s="11"/>
      <c r="G70" s="11"/>
    </row>
    <row r="71" spans="1:7" ht="12.75">
      <c r="A71" s="11"/>
      <c r="B71" s="11"/>
      <c r="C71" s="11"/>
      <c r="D71" s="11"/>
      <c r="E71" s="11"/>
      <c r="F71" s="11"/>
      <c r="G71" s="11"/>
    </row>
    <row r="72" spans="1:7" ht="12.75">
      <c r="A72" s="11"/>
      <c r="B72" s="11"/>
      <c r="C72" s="11"/>
      <c r="D72" s="11"/>
      <c r="E72" s="11"/>
      <c r="F72" s="11"/>
      <c r="G72" s="11"/>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N39"/>
  <sheetViews>
    <sheetView workbookViewId="0" topLeftCell="A14">
      <selection activeCell="C39" sqref="C39"/>
    </sheetView>
  </sheetViews>
  <sheetFormatPr defaultColWidth="9.140625" defaultRowHeight="12.75"/>
  <cols>
    <col min="1" max="1" width="36.28125" style="0" customWidth="1"/>
    <col min="2" max="4" width="8.7109375" style="0" customWidth="1"/>
    <col min="5" max="5" width="9.7109375" style="0" customWidth="1"/>
    <col min="6" max="8" width="8.7109375" style="0" customWidth="1"/>
    <col min="9" max="9" width="8.7109375" style="0" hidden="1" customWidth="1"/>
    <col min="10" max="10" width="9.421875" style="0" customWidth="1"/>
    <col min="11" max="11" width="10.57421875" style="0" customWidth="1"/>
    <col min="12" max="12" width="11.57421875" style="0" customWidth="1"/>
    <col min="13" max="13" width="23.421875" style="82" hidden="1" customWidth="1"/>
    <col min="14" max="14" width="19.7109375" style="0" hidden="1" customWidth="1"/>
  </cols>
  <sheetData>
    <row r="1" spans="1:12" ht="12.75">
      <c r="A1" s="5" t="s">
        <v>15</v>
      </c>
      <c r="B1" s="6"/>
      <c r="C1" s="6"/>
      <c r="D1" s="6"/>
      <c r="E1" s="6"/>
      <c r="F1" s="6"/>
      <c r="G1" s="6"/>
      <c r="H1" s="6"/>
      <c r="I1" s="6"/>
      <c r="J1" s="6"/>
      <c r="K1" s="6"/>
      <c r="L1" s="6"/>
    </row>
    <row r="2" spans="1:12" ht="12.75">
      <c r="A2" s="3"/>
      <c r="B2" s="6"/>
      <c r="C2" s="6"/>
      <c r="D2" s="6"/>
      <c r="E2" s="6"/>
      <c r="F2" s="6"/>
      <c r="G2" s="6"/>
      <c r="H2" s="6"/>
      <c r="I2" s="6"/>
      <c r="J2" s="6"/>
      <c r="K2" s="6"/>
      <c r="L2" s="6"/>
    </row>
    <row r="3" spans="1:12" ht="12.75">
      <c r="A3" s="3" t="s">
        <v>5</v>
      </c>
      <c r="B3" s="136">
        <f>'Pay Equity Data Entry Form'!$K$44</f>
        <v>0</v>
      </c>
      <c r="C3" s="137"/>
      <c r="D3" s="137"/>
      <c r="E3" s="137"/>
      <c r="F3" s="137"/>
      <c r="G3" s="137"/>
      <c r="H3" s="137"/>
      <c r="I3" s="137"/>
      <c r="J3" s="137"/>
      <c r="K3" s="137"/>
      <c r="L3" s="138"/>
    </row>
    <row r="4" spans="1:12" ht="12.75">
      <c r="A4" s="3" t="s">
        <v>6</v>
      </c>
      <c r="B4" s="136">
        <f>'Pay Equity Data Entry Form'!$K$45</f>
        <v>0</v>
      </c>
      <c r="C4" s="137"/>
      <c r="D4" s="137"/>
      <c r="E4" s="137"/>
      <c r="F4" s="137"/>
      <c r="G4" s="137"/>
      <c r="H4" s="137"/>
      <c r="I4" s="137"/>
      <c r="J4" s="137"/>
      <c r="K4" s="137"/>
      <c r="L4" s="138"/>
    </row>
    <row r="5" spans="1:12" ht="12.75">
      <c r="A5" s="3" t="s">
        <v>7</v>
      </c>
      <c r="B5" s="136">
        <f>'Pay Equity Data Entry Form'!$K$46</f>
        <v>0</v>
      </c>
      <c r="C5" s="137"/>
      <c r="D5" s="137"/>
      <c r="E5" s="137"/>
      <c r="F5" s="137"/>
      <c r="G5" s="137"/>
      <c r="H5" s="137"/>
      <c r="I5" s="137"/>
      <c r="J5" s="137"/>
      <c r="K5" s="137"/>
      <c r="L5" s="138"/>
    </row>
    <row r="6" spans="1:12" ht="12.75">
      <c r="A6" s="3" t="s">
        <v>8</v>
      </c>
      <c r="B6" s="136">
        <f>'Pay Equity Data Entry Form'!$K$47</f>
        <v>0</v>
      </c>
      <c r="C6" s="137"/>
      <c r="D6" s="137"/>
      <c r="E6" s="137"/>
      <c r="F6" s="137"/>
      <c r="G6" s="137"/>
      <c r="H6" s="137"/>
      <c r="I6" s="137"/>
      <c r="J6" s="137"/>
      <c r="K6" s="137"/>
      <c r="L6" s="138"/>
    </row>
    <row r="7" spans="1:12" ht="12.75">
      <c r="A7" s="3" t="s">
        <v>9</v>
      </c>
      <c r="B7" s="136">
        <f>'Pay Equity Data Entry Form'!$K$48</f>
        <v>0</v>
      </c>
      <c r="C7" s="137"/>
      <c r="D7" s="137"/>
      <c r="E7" s="137"/>
      <c r="F7" s="137"/>
      <c r="G7" s="137"/>
      <c r="H7" s="137"/>
      <c r="I7" s="137"/>
      <c r="J7" s="137"/>
      <c r="K7" s="137"/>
      <c r="L7" s="138"/>
    </row>
    <row r="8" spans="1:12" ht="12.75">
      <c r="A8" s="3" t="s">
        <v>10</v>
      </c>
      <c r="B8" s="136">
        <f>'Pay Equity Data Entry Form'!$K$49</f>
        <v>0</v>
      </c>
      <c r="C8" s="137"/>
      <c r="D8" s="137"/>
      <c r="E8" s="137"/>
      <c r="F8" s="137"/>
      <c r="G8" s="137"/>
      <c r="H8" s="137"/>
      <c r="I8" s="137"/>
      <c r="J8" s="137"/>
      <c r="K8" s="137"/>
      <c r="L8" s="138"/>
    </row>
    <row r="9" spans="1:12" ht="12.75">
      <c r="A9" s="3" t="s">
        <v>11</v>
      </c>
      <c r="B9" s="136">
        <f>'Pay Equity Data Entry Form'!$K$50</f>
        <v>0</v>
      </c>
      <c r="C9" s="139"/>
      <c r="D9" s="139"/>
      <c r="E9" s="139"/>
      <c r="F9" s="139"/>
      <c r="G9" s="139"/>
      <c r="H9" s="139"/>
      <c r="I9" s="139"/>
      <c r="J9" s="139"/>
      <c r="K9" s="139"/>
      <c r="L9" s="140"/>
    </row>
    <row r="10" spans="1:12" ht="12.75">
      <c r="A10" s="3" t="s">
        <v>12</v>
      </c>
      <c r="B10" s="141">
        <f>'Pay Equity Data Entry Form'!$K$51</f>
        <v>0</v>
      </c>
      <c r="C10" s="142"/>
      <c r="D10" s="142"/>
      <c r="E10" s="142"/>
      <c r="F10" s="142"/>
      <c r="G10" s="142"/>
      <c r="H10" s="142"/>
      <c r="I10" s="142"/>
      <c r="J10" s="142"/>
      <c r="K10" s="142"/>
      <c r="L10" s="143"/>
    </row>
    <row r="11" spans="1:12" ht="12.75">
      <c r="A11" s="3" t="s">
        <v>13</v>
      </c>
      <c r="B11" s="136">
        <f>'Pay Equity Data Entry Form'!$K$52</f>
        <v>0</v>
      </c>
      <c r="C11" s="139"/>
      <c r="D11" s="139"/>
      <c r="E11" s="139"/>
      <c r="F11" s="139"/>
      <c r="G11" s="139"/>
      <c r="H11" s="139"/>
      <c r="I11" s="139"/>
      <c r="J11" s="139"/>
      <c r="K11" s="139"/>
      <c r="L11" s="140"/>
    </row>
    <row r="12" spans="1:12" ht="12.75">
      <c r="A12" s="3" t="s">
        <v>14</v>
      </c>
      <c r="B12" s="136">
        <f>'Pay Equity Data Entry Form'!$K$53</f>
        <v>0</v>
      </c>
      <c r="C12" s="139"/>
      <c r="D12" s="139"/>
      <c r="E12" s="139"/>
      <c r="F12" s="139"/>
      <c r="G12" s="139"/>
      <c r="H12" s="139"/>
      <c r="I12" s="139"/>
      <c r="J12" s="139"/>
      <c r="K12" s="139"/>
      <c r="L12" s="140"/>
    </row>
    <row r="13" spans="1:12" ht="12.75">
      <c r="A13" s="3"/>
      <c r="B13" s="7"/>
      <c r="C13" s="7"/>
      <c r="D13" s="7"/>
      <c r="E13" s="49"/>
      <c r="F13" s="49"/>
      <c r="G13" s="49"/>
      <c r="H13" s="49"/>
      <c r="I13" s="7"/>
      <c r="J13" s="49"/>
      <c r="K13" s="8"/>
      <c r="L13" s="9"/>
    </row>
    <row r="14" spans="1:12" ht="12.75">
      <c r="A14" s="3"/>
      <c r="B14" s="7"/>
      <c r="C14" s="7"/>
      <c r="D14" s="7"/>
      <c r="E14" s="49"/>
      <c r="F14" s="49"/>
      <c r="G14" s="49"/>
      <c r="H14" s="49"/>
      <c r="I14" s="7"/>
      <c r="J14" s="49"/>
      <c r="K14" s="8"/>
      <c r="L14" s="9"/>
    </row>
    <row r="15" spans="1:14" ht="54" customHeight="1" thickBot="1">
      <c r="A15" s="33" t="s">
        <v>16</v>
      </c>
      <c r="B15" s="34" t="s">
        <v>17</v>
      </c>
      <c r="C15" s="34" t="s">
        <v>51</v>
      </c>
      <c r="D15" s="34" t="s">
        <v>52</v>
      </c>
      <c r="E15" s="35" t="s">
        <v>18</v>
      </c>
      <c r="F15" s="34" t="s">
        <v>19</v>
      </c>
      <c r="G15" s="34" t="s">
        <v>53</v>
      </c>
      <c r="H15" s="34" t="s">
        <v>54</v>
      </c>
      <c r="I15" s="34"/>
      <c r="J15" s="35" t="s">
        <v>20</v>
      </c>
      <c r="K15" s="35" t="s">
        <v>21</v>
      </c>
      <c r="L15" s="34" t="s">
        <v>22</v>
      </c>
      <c r="M15" s="87" t="s">
        <v>85</v>
      </c>
      <c r="N15" s="86" t="s">
        <v>86</v>
      </c>
    </row>
    <row r="16" spans="1:14" ht="13.5" thickBot="1">
      <c r="A16" s="11" t="s">
        <v>23</v>
      </c>
      <c r="B16" s="50">
        <f>PivotTable!D5</f>
        <v>0</v>
      </c>
      <c r="C16" s="50">
        <f>PivotTable!E5</f>
        <v>0</v>
      </c>
      <c r="D16" s="50">
        <f>PivotTable!F5</f>
        <v>0</v>
      </c>
      <c r="E16" s="51" t="str">
        <f aca="true" t="shared" si="0" ref="E16:E24">IF(C16=0,"N/A",ROUND(C16/D16,2))</f>
        <v>N/A</v>
      </c>
      <c r="F16" s="52">
        <f>PivotTable!D8</f>
        <v>0</v>
      </c>
      <c r="G16" s="53">
        <f>PivotTable!E8</f>
        <v>0</v>
      </c>
      <c r="H16" s="53">
        <f>PivotTable!F8</f>
        <v>0</v>
      </c>
      <c r="I16" s="52" t="str">
        <f aca="true" t="shared" si="1" ref="I16:I24">IF(AND(B16=0,F16=0),"A",IF(AND(B16=0,F16&lt;&gt;0),"B",IF(AND(B16&lt;&gt;0,F16=0),"C","")))</f>
        <v>A</v>
      </c>
      <c r="J16" s="51" t="str">
        <f>IF(G16=0,"N/A",ROUND(G16/H16,2))</f>
        <v>N/A</v>
      </c>
      <c r="K16" s="8" t="str">
        <f aca="true" t="shared" si="2" ref="K16:K24">IF(B16=0,"N/A",(IF(F16=0,"N/A",ABS(E16-J16))))</f>
        <v>N/A</v>
      </c>
      <c r="L16" s="12" t="str">
        <f aca="true" t="shared" si="3" ref="L16:L24">IF(B16=0,"N/A",(IF(F16=0,"N/A",(IF(J16=0,0,K16/MAX(E16,J16))))))</f>
        <v>N/A</v>
      </c>
      <c r="M16" s="82" t="str">
        <f>IF(B16=0,"N/A",IF(F16=0,"N/A",(B16+F16)*L16))</f>
        <v>N/A</v>
      </c>
      <c r="N16" t="str">
        <f>IF(B16=0,"N/A",IF(F16=0,"N/A",B16+F16))</f>
        <v>N/A</v>
      </c>
    </row>
    <row r="17" spans="1:14" ht="13.5" thickBot="1">
      <c r="A17" s="48" t="s">
        <v>24</v>
      </c>
      <c r="B17" s="50">
        <f>PivotTable!D12</f>
        <v>0</v>
      </c>
      <c r="C17" s="50">
        <f>PivotTable!E12</f>
        <v>0</v>
      </c>
      <c r="D17" s="50">
        <f>PivotTable!F12</f>
        <v>0</v>
      </c>
      <c r="E17" s="51" t="str">
        <f t="shared" si="0"/>
        <v>N/A</v>
      </c>
      <c r="F17" s="52">
        <f>PivotTable!D15</f>
        <v>0</v>
      </c>
      <c r="G17" s="53">
        <f>PivotTable!E15</f>
        <v>0</v>
      </c>
      <c r="H17" s="53">
        <f>PivotTable!F15</f>
        <v>0</v>
      </c>
      <c r="I17" s="52" t="str">
        <f t="shared" si="1"/>
        <v>A</v>
      </c>
      <c r="J17" s="51" t="str">
        <f aca="true" t="shared" si="4" ref="J17:J24">IF(G17=0,"N/A",ROUND(G17/H17,2))</f>
        <v>N/A</v>
      </c>
      <c r="K17" s="8" t="str">
        <f t="shared" si="2"/>
        <v>N/A</v>
      </c>
      <c r="L17" s="12" t="str">
        <f t="shared" si="3"/>
        <v>N/A</v>
      </c>
      <c r="M17" s="82" t="str">
        <f aca="true" t="shared" si="5" ref="M17:M24">IF(B17=0,"N/A",IF(F17=0,"N/A",(B17+F17)*L17))</f>
        <v>N/A</v>
      </c>
      <c r="N17" t="str">
        <f aca="true" t="shared" si="6" ref="N17:N24">IF(B17=0,"N/A",IF(F17=0,"N/A",B17+F17))</f>
        <v>N/A</v>
      </c>
    </row>
    <row r="18" spans="1:14" ht="13.5" thickBot="1">
      <c r="A18" s="11" t="s">
        <v>25</v>
      </c>
      <c r="B18" s="50">
        <f>PivotTable!D19</f>
        <v>0</v>
      </c>
      <c r="C18" s="50">
        <f>PivotTable!E19</f>
        <v>0</v>
      </c>
      <c r="D18" s="50">
        <f>PivotTable!F19</f>
        <v>0</v>
      </c>
      <c r="E18" s="51" t="str">
        <f t="shared" si="0"/>
        <v>N/A</v>
      </c>
      <c r="F18" s="52">
        <f>PivotTable!D22</f>
        <v>0</v>
      </c>
      <c r="G18" s="53">
        <f>PivotTable!E22</f>
        <v>0</v>
      </c>
      <c r="H18" s="53">
        <f>PivotTable!F22</f>
        <v>0</v>
      </c>
      <c r="I18" s="52" t="str">
        <f t="shared" si="1"/>
        <v>A</v>
      </c>
      <c r="J18" s="51" t="str">
        <f t="shared" si="4"/>
        <v>N/A</v>
      </c>
      <c r="K18" s="8" t="str">
        <f t="shared" si="2"/>
        <v>N/A</v>
      </c>
      <c r="L18" s="12" t="str">
        <f t="shared" si="3"/>
        <v>N/A</v>
      </c>
      <c r="M18" s="82" t="str">
        <f t="shared" si="5"/>
        <v>N/A</v>
      </c>
      <c r="N18" t="str">
        <f t="shared" si="6"/>
        <v>N/A</v>
      </c>
    </row>
    <row r="19" spans="1:14" ht="13.5" thickBot="1">
      <c r="A19" s="11" t="s">
        <v>26</v>
      </c>
      <c r="B19" s="50">
        <f>PivotTable!D26</f>
        <v>0</v>
      </c>
      <c r="C19" s="50">
        <f>PivotTable!E26</f>
        <v>0</v>
      </c>
      <c r="D19" s="50">
        <f>PivotTable!F26</f>
        <v>0</v>
      </c>
      <c r="E19" s="51" t="str">
        <f t="shared" si="0"/>
        <v>N/A</v>
      </c>
      <c r="F19" s="52">
        <f>PivotTable!D29</f>
        <v>0</v>
      </c>
      <c r="G19" s="53">
        <f>PivotTable!E29</f>
        <v>0</v>
      </c>
      <c r="H19" s="53">
        <f>PivotTable!F29</f>
        <v>0</v>
      </c>
      <c r="I19" s="52" t="str">
        <f t="shared" si="1"/>
        <v>A</v>
      </c>
      <c r="J19" s="51" t="str">
        <f t="shared" si="4"/>
        <v>N/A</v>
      </c>
      <c r="K19" s="8" t="str">
        <f t="shared" si="2"/>
        <v>N/A</v>
      </c>
      <c r="L19" s="12" t="str">
        <f t="shared" si="3"/>
        <v>N/A</v>
      </c>
      <c r="M19" s="82" t="str">
        <f t="shared" si="5"/>
        <v>N/A</v>
      </c>
      <c r="N19" t="str">
        <f t="shared" si="6"/>
        <v>N/A</v>
      </c>
    </row>
    <row r="20" spans="1:14" ht="13.5" thickBot="1">
      <c r="A20" s="11" t="s">
        <v>27</v>
      </c>
      <c r="B20" s="50">
        <f>PivotTable!D33</f>
        <v>0</v>
      </c>
      <c r="C20" s="50">
        <f>PivotTable!E33</f>
        <v>0</v>
      </c>
      <c r="D20" s="50">
        <f>PivotTable!F33</f>
        <v>0</v>
      </c>
      <c r="E20" s="51" t="str">
        <f t="shared" si="0"/>
        <v>N/A</v>
      </c>
      <c r="F20" s="52">
        <f>PivotTable!D36</f>
        <v>0</v>
      </c>
      <c r="G20" s="53">
        <f>PivotTable!E36</f>
        <v>0</v>
      </c>
      <c r="H20" s="53">
        <f>PivotTable!F36</f>
        <v>0</v>
      </c>
      <c r="I20" s="52" t="str">
        <f t="shared" si="1"/>
        <v>A</v>
      </c>
      <c r="J20" s="51" t="str">
        <f t="shared" si="4"/>
        <v>N/A</v>
      </c>
      <c r="K20" s="8" t="str">
        <f t="shared" si="2"/>
        <v>N/A</v>
      </c>
      <c r="L20" s="12" t="str">
        <f t="shared" si="3"/>
        <v>N/A</v>
      </c>
      <c r="M20" s="82" t="str">
        <f t="shared" si="5"/>
        <v>N/A</v>
      </c>
      <c r="N20" t="str">
        <f t="shared" si="6"/>
        <v>N/A</v>
      </c>
    </row>
    <row r="21" spans="1:14" ht="13.5" thickBot="1">
      <c r="A21" s="11" t="s">
        <v>28</v>
      </c>
      <c r="B21" s="50">
        <f>PivotTable!D40</f>
        <v>0</v>
      </c>
      <c r="C21" s="50">
        <f>PivotTable!E40</f>
        <v>0</v>
      </c>
      <c r="D21" s="50">
        <f>PivotTable!F40</f>
        <v>0</v>
      </c>
      <c r="E21" s="51" t="str">
        <f t="shared" si="0"/>
        <v>N/A</v>
      </c>
      <c r="F21" s="52">
        <f>PivotTable!D43</f>
        <v>0</v>
      </c>
      <c r="G21" s="53">
        <f>PivotTable!E43</f>
        <v>0</v>
      </c>
      <c r="H21" s="53">
        <f>PivotTable!F43</f>
        <v>0</v>
      </c>
      <c r="I21" s="52" t="str">
        <f t="shared" si="1"/>
        <v>A</v>
      </c>
      <c r="J21" s="51" t="str">
        <f t="shared" si="4"/>
        <v>N/A</v>
      </c>
      <c r="K21" s="8" t="str">
        <f t="shared" si="2"/>
        <v>N/A</v>
      </c>
      <c r="L21" s="12" t="str">
        <f t="shared" si="3"/>
        <v>N/A</v>
      </c>
      <c r="M21" s="82" t="str">
        <f t="shared" si="5"/>
        <v>N/A</v>
      </c>
      <c r="N21" t="str">
        <f t="shared" si="6"/>
        <v>N/A</v>
      </c>
    </row>
    <row r="22" spans="1:14" ht="13.5" thickBot="1">
      <c r="A22" s="11" t="s">
        <v>29</v>
      </c>
      <c r="B22" s="50">
        <f>PivotTable!D47</f>
        <v>0</v>
      </c>
      <c r="C22" s="50">
        <f>PivotTable!E47</f>
        <v>0</v>
      </c>
      <c r="D22" s="50">
        <f>PivotTable!F47</f>
        <v>0</v>
      </c>
      <c r="E22" s="51" t="str">
        <f t="shared" si="0"/>
        <v>N/A</v>
      </c>
      <c r="F22" s="52">
        <f>PivotTable!D50</f>
        <v>0</v>
      </c>
      <c r="G22" s="53">
        <f>PivotTable!E50</f>
        <v>0</v>
      </c>
      <c r="H22" s="53">
        <f>PivotTable!F50</f>
        <v>0</v>
      </c>
      <c r="I22" s="52" t="str">
        <f t="shared" si="1"/>
        <v>A</v>
      </c>
      <c r="J22" s="51" t="str">
        <f t="shared" si="4"/>
        <v>N/A</v>
      </c>
      <c r="K22" s="8" t="str">
        <f t="shared" si="2"/>
        <v>N/A</v>
      </c>
      <c r="L22" s="12" t="str">
        <f t="shared" si="3"/>
        <v>N/A</v>
      </c>
      <c r="M22" s="82" t="str">
        <f t="shared" si="5"/>
        <v>N/A</v>
      </c>
      <c r="N22" t="str">
        <f t="shared" si="6"/>
        <v>N/A</v>
      </c>
    </row>
    <row r="23" spans="1:14" ht="13.5" thickBot="1">
      <c r="A23" s="11" t="s">
        <v>30</v>
      </c>
      <c r="B23" s="50">
        <f>PivotTable!D54</f>
        <v>0</v>
      </c>
      <c r="C23" s="50">
        <f>PivotTable!E54</f>
        <v>0</v>
      </c>
      <c r="D23" s="50">
        <f>PivotTable!F54</f>
        <v>0</v>
      </c>
      <c r="E23" s="51" t="str">
        <f t="shared" si="0"/>
        <v>N/A</v>
      </c>
      <c r="F23" s="52">
        <f>PivotTable!D57</f>
        <v>0</v>
      </c>
      <c r="G23" s="53">
        <f>PivotTable!E57</f>
        <v>0</v>
      </c>
      <c r="H23" s="53">
        <f>PivotTable!F57</f>
        <v>0</v>
      </c>
      <c r="I23" s="52" t="str">
        <f t="shared" si="1"/>
        <v>A</v>
      </c>
      <c r="J23" s="51" t="str">
        <f t="shared" si="4"/>
        <v>N/A</v>
      </c>
      <c r="K23" s="8" t="str">
        <f t="shared" si="2"/>
        <v>N/A</v>
      </c>
      <c r="L23" s="12" t="str">
        <f t="shared" si="3"/>
        <v>N/A</v>
      </c>
      <c r="M23" s="82" t="str">
        <f t="shared" si="5"/>
        <v>N/A</v>
      </c>
      <c r="N23" t="str">
        <f t="shared" si="6"/>
        <v>N/A</v>
      </c>
    </row>
    <row r="24" spans="1:14" ht="13.5" thickBot="1">
      <c r="A24" s="10" t="s">
        <v>31</v>
      </c>
      <c r="B24" s="50">
        <f>PivotTable!D61</f>
        <v>0</v>
      </c>
      <c r="C24" s="50">
        <f>PivotTable!E61</f>
        <v>0</v>
      </c>
      <c r="D24" s="50">
        <f>PivotTable!F61</f>
        <v>0</v>
      </c>
      <c r="E24" s="51" t="str">
        <f t="shared" si="0"/>
        <v>N/A</v>
      </c>
      <c r="F24" s="52">
        <f>PivotTable!D64</f>
        <v>0</v>
      </c>
      <c r="G24" s="53">
        <f>PivotTable!E64</f>
        <v>0</v>
      </c>
      <c r="H24" s="53">
        <f>PivotTable!F64</f>
        <v>0</v>
      </c>
      <c r="I24" s="52" t="str">
        <f t="shared" si="1"/>
        <v>A</v>
      </c>
      <c r="J24" s="51" t="str">
        <f t="shared" si="4"/>
        <v>N/A</v>
      </c>
      <c r="K24" s="13" t="str">
        <f t="shared" si="2"/>
        <v>N/A</v>
      </c>
      <c r="L24" s="14" t="str">
        <f t="shared" si="3"/>
        <v>N/A</v>
      </c>
      <c r="M24" s="82" t="str">
        <f t="shared" si="5"/>
        <v>N/A</v>
      </c>
      <c r="N24" t="str">
        <f t="shared" si="6"/>
        <v>N/A</v>
      </c>
    </row>
    <row r="25" spans="13:14" ht="12.75">
      <c r="M25" s="83"/>
      <c r="N25" s="81">
        <f>SUM(N16:N24)</f>
        <v>0</v>
      </c>
    </row>
    <row r="26" spans="1:12" ht="16.5" thickBot="1">
      <c r="A26" s="16" t="s">
        <v>32</v>
      </c>
      <c r="B26" s="7">
        <f>(COUNTIF(TEMP,"A"))</f>
        <v>9</v>
      </c>
      <c r="C26" s="7"/>
      <c r="D26" s="7"/>
      <c r="E26" s="49"/>
      <c r="F26" s="49"/>
      <c r="G26" s="49"/>
      <c r="H26" s="49"/>
      <c r="I26" s="7"/>
      <c r="J26" s="54"/>
      <c r="K26" s="21"/>
      <c r="L26" s="9"/>
    </row>
    <row r="27" spans="1:12" ht="15.75">
      <c r="A27" s="16" t="s">
        <v>33</v>
      </c>
      <c r="B27" s="7">
        <f>(COUNTIF(TEMP,"C"))</f>
        <v>0</v>
      </c>
      <c r="C27" s="7"/>
      <c r="D27" s="7"/>
      <c r="E27" s="54"/>
      <c r="F27" s="144" t="s">
        <v>88</v>
      </c>
      <c r="G27" s="145"/>
      <c r="H27" s="145"/>
      <c r="I27" s="146"/>
      <c r="J27" s="116"/>
      <c r="K27" s="21"/>
      <c r="L27" s="9"/>
    </row>
    <row r="28" spans="1:12" ht="16.5" thickBot="1">
      <c r="A28" s="16" t="s">
        <v>34</v>
      </c>
      <c r="B28" s="7">
        <f>(COUNTIF(TEMP,"B"))</f>
        <v>0</v>
      </c>
      <c r="C28" s="7"/>
      <c r="D28" s="7"/>
      <c r="E28" s="54"/>
      <c r="F28" s="147"/>
      <c r="G28" s="148"/>
      <c r="H28" s="148"/>
      <c r="I28" s="149"/>
      <c r="J28" s="116"/>
      <c r="K28" s="8"/>
      <c r="L28" s="9"/>
    </row>
    <row r="29" spans="1:12" ht="15.75">
      <c r="A29" s="18" t="s">
        <v>35</v>
      </c>
      <c r="B29" s="19">
        <f>SUM(B16:B24)</f>
        <v>0</v>
      </c>
      <c r="C29" s="19"/>
      <c r="D29" s="19"/>
      <c r="E29" s="20"/>
      <c r="F29" s="20"/>
      <c r="G29" s="20"/>
      <c r="H29" s="20"/>
      <c r="I29" s="21"/>
      <c r="J29" s="54"/>
      <c r="K29" s="21"/>
      <c r="L29" s="19"/>
    </row>
    <row r="30" spans="1:12" ht="15.75">
      <c r="A30" s="18" t="s">
        <v>36</v>
      </c>
      <c r="B30" s="7">
        <f>PivotTable!D3+PivotTable!D10+PivotTable!D17+PivotTable!D24+PivotTable!D31+PivotTable!D38+PivotTable!D45+PivotTable!D52+PivotTable!D59</f>
        <v>0</v>
      </c>
      <c r="C30" s="7"/>
      <c r="D30" s="7"/>
      <c r="E30" s="20"/>
      <c r="F30" s="20"/>
      <c r="G30" s="20"/>
      <c r="H30" s="20"/>
      <c r="I30" s="21"/>
      <c r="J30" s="54"/>
      <c r="K30" s="21"/>
      <c r="L30" s="19"/>
    </row>
    <row r="31" spans="1:12" ht="15.75">
      <c r="A31" s="18" t="s">
        <v>37</v>
      </c>
      <c r="B31" s="7">
        <f>PivotTable!D4+PivotTable!D11+PivotTable!D18+PivotTable!D25+PivotTable!D32+PivotTable!D39+PivotTable!D46+PivotTable!D53+PivotTable!D60</f>
        <v>0</v>
      </c>
      <c r="C31" s="7"/>
      <c r="D31" s="7"/>
      <c r="E31" s="20"/>
      <c r="F31" s="20"/>
      <c r="G31" s="20"/>
      <c r="H31" s="20"/>
      <c r="I31" s="21"/>
      <c r="J31" s="54"/>
      <c r="K31" s="21"/>
      <c r="L31" s="19"/>
    </row>
    <row r="32" spans="1:12" ht="15.75">
      <c r="A32" s="18" t="s">
        <v>38</v>
      </c>
      <c r="B32" s="19">
        <f>SUM(F16:F24)</f>
        <v>0</v>
      </c>
      <c r="C32" s="19"/>
      <c r="D32" s="19"/>
      <c r="E32" s="20"/>
      <c r="F32" s="20"/>
      <c r="G32" s="20"/>
      <c r="H32" s="20"/>
      <c r="I32" s="19"/>
      <c r="J32" s="54"/>
      <c r="K32" s="21"/>
      <c r="L32" s="19"/>
    </row>
    <row r="33" spans="1:12" ht="15.75">
      <c r="A33" s="18" t="s">
        <v>39</v>
      </c>
      <c r="B33" s="7">
        <f>PivotTable!D6+PivotTable!D13+PivotTable!D20+PivotTable!D27+PivotTable!D34+PivotTable!D41+PivotTable!D48+PivotTable!D55+PivotTable!D62</f>
        <v>0</v>
      </c>
      <c r="C33" s="7"/>
      <c r="D33" s="7"/>
      <c r="E33" s="20"/>
      <c r="F33" s="20"/>
      <c r="G33" s="20"/>
      <c r="H33" s="20"/>
      <c r="I33" s="19"/>
      <c r="J33" s="54"/>
      <c r="K33" s="21"/>
      <c r="L33" s="19"/>
    </row>
    <row r="34" spans="1:12" ht="15.75">
      <c r="A34" s="18" t="s">
        <v>40</v>
      </c>
      <c r="B34" s="7">
        <f>PivotTable!D7+PivotTable!D14+PivotTable!D21+PivotTable!D28+PivotTable!D35+PivotTable!D42+PivotTable!D49+PivotTable!D56+PivotTable!D63</f>
        <v>0</v>
      </c>
      <c r="C34" s="7"/>
      <c r="D34" s="7"/>
      <c r="E34" s="20"/>
      <c r="F34" s="20"/>
      <c r="G34" s="20"/>
      <c r="H34" s="20"/>
      <c r="I34" s="19"/>
      <c r="J34" s="54"/>
      <c r="K34" s="21"/>
      <c r="L34" s="19"/>
    </row>
    <row r="35" spans="1:12" ht="15.75">
      <c r="A35" s="16" t="s">
        <v>41</v>
      </c>
      <c r="B35" s="7">
        <f>+B29+B32</f>
        <v>0</v>
      </c>
      <c r="C35" s="7"/>
      <c r="D35" s="7"/>
      <c r="E35" s="20"/>
      <c r="F35" s="20"/>
      <c r="G35" s="20"/>
      <c r="H35" s="20"/>
      <c r="I35" s="19"/>
      <c r="J35" s="54"/>
      <c r="K35" s="21"/>
      <c r="L35" s="19"/>
    </row>
    <row r="36" spans="1:12" ht="15.75">
      <c r="A36" s="22" t="s">
        <v>42</v>
      </c>
      <c r="B36" s="23">
        <f>IF(($B$29+$B$32)=0,"",$B$29/($B$29+$B$32))</f>
      </c>
      <c r="C36" s="23"/>
      <c r="D36" s="23"/>
      <c r="E36" s="20"/>
      <c r="F36" s="20"/>
      <c r="G36" s="20"/>
      <c r="H36" s="20"/>
      <c r="I36" s="19"/>
      <c r="J36" s="54"/>
      <c r="K36" s="21"/>
      <c r="L36" s="19"/>
    </row>
    <row r="37" spans="1:12" ht="15.75">
      <c r="A37" s="22" t="s">
        <v>43</v>
      </c>
      <c r="B37" s="23">
        <f>IF(($B$29+$B$32)=0,"",$B$32/($B$29+$B$32))</f>
      </c>
      <c r="C37" s="23"/>
      <c r="D37" s="23"/>
      <c r="E37" s="19"/>
      <c r="F37" s="19"/>
      <c r="G37" s="19"/>
      <c r="H37" s="19"/>
      <c r="I37" s="21"/>
      <c r="J37" s="54"/>
      <c r="K37" s="21"/>
      <c r="L37" s="21"/>
    </row>
    <row r="38" spans="1:12" ht="12.75">
      <c r="A38" s="11"/>
      <c r="B38" s="11"/>
      <c r="C38" s="89"/>
      <c r="D38" s="11"/>
      <c r="E38" s="11"/>
      <c r="F38" s="11"/>
      <c r="G38" s="11"/>
      <c r="H38" s="11"/>
      <c r="I38" s="11"/>
      <c r="J38" s="11"/>
      <c r="K38" s="11"/>
      <c r="L38" s="11"/>
    </row>
    <row r="39" spans="1:12" ht="12.75">
      <c r="A39" s="84" t="s">
        <v>84</v>
      </c>
      <c r="B39" s="88" t="str">
        <f>IF((COUNTIF(K16:K24,"N/A")=9),"N/A",IF(OR(B29=0,B32=0),"N/A",(SUM(M16:M24))/(SUM(N16:N24))))</f>
        <v>N/A</v>
      </c>
      <c r="C39" s="7"/>
      <c r="D39" s="7"/>
      <c r="E39" s="49"/>
      <c r="F39" s="49"/>
      <c r="G39" s="49"/>
      <c r="H39" s="49"/>
      <c r="I39" s="7"/>
      <c r="J39" s="49"/>
      <c r="K39" s="8"/>
      <c r="L39" s="85"/>
    </row>
  </sheetData>
  <sheetProtection password="9CC9" sheet="1"/>
  <mergeCells count="11">
    <mergeCell ref="B9:L9"/>
    <mergeCell ref="B10:L10"/>
    <mergeCell ref="F27:I28"/>
    <mergeCell ref="B11:L11"/>
    <mergeCell ref="B12:L12"/>
    <mergeCell ref="B3:L3"/>
    <mergeCell ref="B4:L4"/>
    <mergeCell ref="B5:L5"/>
    <mergeCell ref="B6:L6"/>
    <mergeCell ref="B7:L7"/>
    <mergeCell ref="B8:L8"/>
  </mergeCells>
  <hyperlinks>
    <hyperlink ref="N25" r:id="rId1" display="=@SUM(M16:M16)"/>
  </hyperlinks>
  <printOptions headings="1"/>
  <pageMargins left="0.75" right="0.75" top="1" bottom="1" header="0.5" footer="0.5"/>
  <pageSetup fitToHeight="1" fitToWidth="1" horizontalDpi="300" verticalDpi="300" orientation="landscape" scale="79" r:id="rId2"/>
</worksheet>
</file>

<file path=xl/worksheets/sheet4.xml><?xml version="1.0" encoding="utf-8"?>
<worksheet xmlns="http://schemas.openxmlformats.org/spreadsheetml/2006/main" xmlns:r="http://schemas.openxmlformats.org/officeDocument/2006/relationships">
  <sheetPr codeName="Sheet4"/>
  <dimension ref="A1:I45"/>
  <sheetViews>
    <sheetView tabSelected="1" zoomScalePageLayoutView="0" workbookViewId="0" topLeftCell="A1">
      <selection activeCell="B37" sqref="B37"/>
    </sheetView>
  </sheetViews>
  <sheetFormatPr defaultColWidth="9.140625" defaultRowHeight="12.75"/>
  <cols>
    <col min="1" max="1" width="38.140625" style="0" customWidth="1"/>
    <col min="2" max="2" width="12.8515625" style="0" customWidth="1"/>
    <col min="4" max="4" width="15.140625" style="0" customWidth="1"/>
  </cols>
  <sheetData>
    <row r="1" spans="1:8" ht="12.75">
      <c r="A1" s="5" t="s">
        <v>44</v>
      </c>
      <c r="B1" s="55"/>
      <c r="C1" s="6"/>
      <c r="D1" s="6"/>
      <c r="E1" s="6"/>
      <c r="F1" s="6"/>
      <c r="G1" s="6"/>
      <c r="H1" s="6"/>
    </row>
    <row r="2" spans="1:8" ht="12.75">
      <c r="A2" s="3"/>
      <c r="B2" s="55"/>
      <c r="C2" s="6"/>
      <c r="D2" s="6"/>
      <c r="E2" s="6"/>
      <c r="F2" s="6"/>
      <c r="G2" s="6"/>
      <c r="H2" s="6"/>
    </row>
    <row r="3" spans="1:8" ht="12.75">
      <c r="A3" s="3" t="s">
        <v>5</v>
      </c>
      <c r="B3" s="161">
        <f>'PE 10-249 Worksheet'!B3</f>
        <v>0</v>
      </c>
      <c r="C3" s="137"/>
      <c r="D3" s="137"/>
      <c r="E3" s="137"/>
      <c r="F3" s="137"/>
      <c r="G3" s="137"/>
      <c r="H3" s="138"/>
    </row>
    <row r="4" spans="1:8" ht="12.75">
      <c r="A4" s="3" t="s">
        <v>6</v>
      </c>
      <c r="B4" s="161">
        <f>'PE 10-249 Worksheet'!B4</f>
        <v>0</v>
      </c>
      <c r="C4" s="137"/>
      <c r="D4" s="137"/>
      <c r="E4" s="137"/>
      <c r="F4" s="137"/>
      <c r="G4" s="137"/>
      <c r="H4" s="138"/>
    </row>
    <row r="5" spans="1:8" ht="12.75">
      <c r="A5" s="3" t="s">
        <v>7</v>
      </c>
      <c r="B5" s="161">
        <f>'PE 10-249 Worksheet'!B5</f>
        <v>0</v>
      </c>
      <c r="C5" s="137"/>
      <c r="D5" s="137"/>
      <c r="E5" s="137"/>
      <c r="F5" s="137"/>
      <c r="G5" s="137"/>
      <c r="H5" s="138"/>
    </row>
    <row r="6" spans="1:8" ht="12.75">
      <c r="A6" s="3" t="s">
        <v>8</v>
      </c>
      <c r="B6" s="161">
        <f>'PE 10-249 Worksheet'!B6</f>
        <v>0</v>
      </c>
      <c r="C6" s="137"/>
      <c r="D6" s="137"/>
      <c r="E6" s="137"/>
      <c r="F6" s="137"/>
      <c r="G6" s="137"/>
      <c r="H6" s="138"/>
    </row>
    <row r="7" spans="1:8" ht="12.75">
      <c r="A7" s="3" t="s">
        <v>9</v>
      </c>
      <c r="B7" s="161">
        <f>'PE 10-249 Worksheet'!B7</f>
        <v>0</v>
      </c>
      <c r="C7" s="137"/>
      <c r="D7" s="137"/>
      <c r="E7" s="137"/>
      <c r="F7" s="137"/>
      <c r="G7" s="137"/>
      <c r="H7" s="138"/>
    </row>
    <row r="8" spans="1:8" ht="12.75">
      <c r="A8" s="3" t="s">
        <v>10</v>
      </c>
      <c r="B8" s="161">
        <f>'PE 10-249 Worksheet'!B8</f>
        <v>0</v>
      </c>
      <c r="C8" s="137"/>
      <c r="D8" s="137"/>
      <c r="E8" s="137"/>
      <c r="F8" s="137"/>
      <c r="G8" s="137"/>
      <c r="H8" s="138"/>
    </row>
    <row r="9" spans="1:8" ht="12.75">
      <c r="A9" s="3" t="s">
        <v>11</v>
      </c>
      <c r="B9" s="152">
        <f>'PE 10-249 Worksheet'!B9</f>
        <v>0</v>
      </c>
      <c r="C9" s="153"/>
      <c r="D9" s="153"/>
      <c r="E9" s="153"/>
      <c r="F9" s="153"/>
      <c r="G9" s="153"/>
      <c r="H9" s="154"/>
    </row>
    <row r="10" spans="1:8" ht="12.75">
      <c r="A10" s="3" t="s">
        <v>12</v>
      </c>
      <c r="B10" s="152">
        <f>'PE 10-249 Worksheet'!B10</f>
        <v>0</v>
      </c>
      <c r="C10" s="153"/>
      <c r="D10" s="153"/>
      <c r="E10" s="153"/>
      <c r="F10" s="153"/>
      <c r="G10" s="153"/>
      <c r="H10" s="154"/>
    </row>
    <row r="11" spans="1:8" ht="12.75">
      <c r="A11" s="3" t="s">
        <v>13</v>
      </c>
      <c r="B11" s="136">
        <f>'PE 10-249 Worksheet'!B11</f>
        <v>0</v>
      </c>
      <c r="C11" s="139"/>
      <c r="D11" s="139"/>
      <c r="E11" s="139"/>
      <c r="F11" s="139"/>
      <c r="G11" s="139"/>
      <c r="H11" s="140"/>
    </row>
    <row r="12" spans="1:8" ht="12.75">
      <c r="A12" s="3" t="s">
        <v>14</v>
      </c>
      <c r="B12" s="152">
        <f>'PE 10-249 Worksheet'!B12</f>
        <v>0</v>
      </c>
      <c r="C12" s="153"/>
      <c r="D12" s="153"/>
      <c r="E12" s="153"/>
      <c r="F12" s="153"/>
      <c r="G12" s="153"/>
      <c r="H12" s="154"/>
    </row>
    <row r="13" spans="1:8" ht="12.75">
      <c r="A13" s="11"/>
      <c r="B13" s="56"/>
      <c r="C13" s="21"/>
      <c r="D13" s="57"/>
      <c r="E13" s="11"/>
      <c r="F13" s="11"/>
      <c r="G13" s="11"/>
      <c r="H13" s="11"/>
    </row>
    <row r="14" spans="1:8" ht="12.75">
      <c r="A14" s="58" t="s">
        <v>16</v>
      </c>
      <c r="B14" s="59" t="s">
        <v>17</v>
      </c>
      <c r="C14" s="60" t="s">
        <v>19</v>
      </c>
      <c r="D14" s="61" t="s">
        <v>22</v>
      </c>
      <c r="E14" s="11"/>
      <c r="G14" s="11"/>
      <c r="H14" s="11"/>
    </row>
    <row r="15" spans="1:9" ht="12.75">
      <c r="A15" s="11" t="s">
        <v>23</v>
      </c>
      <c r="B15" s="62">
        <f>'PE 10-249 Worksheet'!B16</f>
        <v>0</v>
      </c>
      <c r="C15" s="21">
        <f>'PE 10-249 Worksheet'!F16</f>
        <v>0</v>
      </c>
      <c r="D15" s="63" t="str">
        <f>'PE 10-249 Worksheet'!L16</f>
        <v>N/A</v>
      </c>
      <c r="E15" s="11"/>
      <c r="F15" s="162">
        <f>IF('Pay Equity Data Entry Form'!T55=FALSE,"","Employer certified no employees in the state of New Mexico")</f>
      </c>
      <c r="G15" s="163"/>
      <c r="H15" s="163"/>
      <c r="I15" s="163"/>
    </row>
    <row r="16" spans="1:9" ht="12.75">
      <c r="A16" s="11" t="s">
        <v>24</v>
      </c>
      <c r="B16" s="62">
        <f>'PE 10-249 Worksheet'!B17</f>
        <v>0</v>
      </c>
      <c r="C16" s="21">
        <f>'PE 10-249 Worksheet'!F17</f>
        <v>0</v>
      </c>
      <c r="D16" s="63" t="str">
        <f>'PE 10-249 Worksheet'!L17</f>
        <v>N/A</v>
      </c>
      <c r="E16" s="11"/>
      <c r="F16" s="163"/>
      <c r="G16" s="163"/>
      <c r="H16" s="163"/>
      <c r="I16" s="163"/>
    </row>
    <row r="17" spans="1:8" ht="12.75">
      <c r="A17" s="11" t="s">
        <v>25</v>
      </c>
      <c r="B17" s="62">
        <f>'PE 10-249 Worksheet'!B18</f>
        <v>0</v>
      </c>
      <c r="C17" s="21">
        <f>'PE 10-249 Worksheet'!F18</f>
        <v>0</v>
      </c>
      <c r="D17" s="63" t="str">
        <f>'PE 10-249 Worksheet'!L18</f>
        <v>N/A</v>
      </c>
      <c r="E17" s="11"/>
      <c r="F17" s="11"/>
      <c r="G17" s="11"/>
      <c r="H17" s="11"/>
    </row>
    <row r="18" spans="1:8" ht="12.75">
      <c r="A18" s="11" t="s">
        <v>26</v>
      </c>
      <c r="B18" s="62">
        <f>'PE 10-249 Worksheet'!B19</f>
        <v>0</v>
      </c>
      <c r="C18" s="21">
        <f>'PE 10-249 Worksheet'!F19</f>
        <v>0</v>
      </c>
      <c r="D18" s="63" t="str">
        <f>'PE 10-249 Worksheet'!L19</f>
        <v>N/A</v>
      </c>
      <c r="E18" s="11"/>
      <c r="F18" s="89"/>
      <c r="G18" s="11"/>
      <c r="H18" s="11"/>
    </row>
    <row r="19" spans="1:8" ht="12.75">
      <c r="A19" s="11" t="s">
        <v>27</v>
      </c>
      <c r="B19" s="62">
        <f>'PE 10-249 Worksheet'!B20</f>
        <v>0</v>
      </c>
      <c r="C19" s="21">
        <f>'PE 10-249 Worksheet'!F20</f>
        <v>0</v>
      </c>
      <c r="D19" s="63" t="str">
        <f>'PE 10-249 Worksheet'!L20</f>
        <v>N/A</v>
      </c>
      <c r="E19" s="11"/>
      <c r="F19" s="11"/>
      <c r="G19" s="11"/>
      <c r="H19" s="11"/>
    </row>
    <row r="20" spans="1:8" ht="12.75">
      <c r="A20" s="11" t="s">
        <v>28</v>
      </c>
      <c r="B20" s="62">
        <f>'PE 10-249 Worksheet'!B21</f>
        <v>0</v>
      </c>
      <c r="C20" s="21">
        <f>'PE 10-249 Worksheet'!F21</f>
        <v>0</v>
      </c>
      <c r="D20" s="63" t="str">
        <f>'PE 10-249 Worksheet'!L21</f>
        <v>N/A</v>
      </c>
      <c r="E20" s="11"/>
      <c r="F20" s="11"/>
      <c r="G20" s="11"/>
      <c r="H20" s="11"/>
    </row>
    <row r="21" spans="1:8" ht="12.75">
      <c r="A21" s="11" t="s">
        <v>29</v>
      </c>
      <c r="B21" s="62">
        <f>'PE 10-249 Worksheet'!B22</f>
        <v>0</v>
      </c>
      <c r="C21" s="21">
        <f>'PE 10-249 Worksheet'!F22</f>
        <v>0</v>
      </c>
      <c r="D21" s="63" t="str">
        <f>'PE 10-249 Worksheet'!L22</f>
        <v>N/A</v>
      </c>
      <c r="E21" s="11"/>
      <c r="F21" s="11"/>
      <c r="G21" s="11"/>
      <c r="H21" s="11"/>
    </row>
    <row r="22" spans="1:8" ht="12.75">
      <c r="A22" s="11" t="s">
        <v>30</v>
      </c>
      <c r="B22" s="62">
        <f>'PE 10-249 Worksheet'!B23</f>
        <v>0</v>
      </c>
      <c r="C22" s="21">
        <f>'PE 10-249 Worksheet'!F23</f>
        <v>0</v>
      </c>
      <c r="D22" s="63" t="str">
        <f>'PE 10-249 Worksheet'!L23</f>
        <v>N/A</v>
      </c>
      <c r="E22" s="11"/>
      <c r="F22" s="11"/>
      <c r="G22" s="11"/>
      <c r="H22" s="11"/>
    </row>
    <row r="23" spans="1:8" ht="12.75">
      <c r="A23" s="58" t="s">
        <v>31</v>
      </c>
      <c r="B23" s="64">
        <f>'PE 10-249 Worksheet'!B24</f>
        <v>0</v>
      </c>
      <c r="C23" s="65">
        <f>'PE 10-249 Worksheet'!F24</f>
        <v>0</v>
      </c>
      <c r="D23" s="66" t="str">
        <f>'PE 10-249 Worksheet'!L24</f>
        <v>N/A</v>
      </c>
      <c r="E23" s="11"/>
      <c r="F23" s="11"/>
      <c r="G23" s="11"/>
      <c r="H23" s="11"/>
    </row>
    <row r="24" spans="1:8" ht="13.5" thickBot="1">
      <c r="A24" s="15"/>
      <c r="B24" s="67"/>
      <c r="C24" s="21"/>
      <c r="D24" s="63"/>
      <c r="E24" s="11"/>
      <c r="F24" s="11"/>
      <c r="G24" s="11"/>
      <c r="H24" s="11"/>
    </row>
    <row r="25" spans="1:8" ht="12.75">
      <c r="A25" s="16" t="s">
        <v>32</v>
      </c>
      <c r="B25" s="67">
        <f>'PE 10-249 Worksheet'!B26</f>
        <v>9</v>
      </c>
      <c r="C25" s="21"/>
      <c r="D25" s="63"/>
      <c r="E25" s="11"/>
      <c r="F25" s="155" t="s">
        <v>89</v>
      </c>
      <c r="G25" s="156"/>
      <c r="H25" s="157"/>
    </row>
    <row r="26" spans="1:8" ht="13.5" thickBot="1">
      <c r="A26" s="16" t="s">
        <v>33</v>
      </c>
      <c r="B26" s="67">
        <f>'PE 10-249 Worksheet'!B27</f>
        <v>0</v>
      </c>
      <c r="C26" s="63"/>
      <c r="D26" s="63"/>
      <c r="E26" s="11"/>
      <c r="F26" s="158"/>
      <c r="G26" s="159"/>
      <c r="H26" s="160"/>
    </row>
    <row r="27" spans="1:6" ht="12.75">
      <c r="A27" s="16" t="s">
        <v>34</v>
      </c>
      <c r="B27" s="67">
        <f>'PE 10-249 Worksheet'!B28</f>
        <v>0</v>
      </c>
      <c r="C27" s="21"/>
      <c r="D27" s="57"/>
      <c r="E27" s="11"/>
      <c r="F27" s="11"/>
    </row>
    <row r="28" spans="1:8" ht="12.75">
      <c r="A28" s="18" t="s">
        <v>35</v>
      </c>
      <c r="B28" s="67">
        <f>'PE 10-249 Worksheet'!B29</f>
        <v>0</v>
      </c>
      <c r="C28" s="21"/>
      <c r="D28" s="57"/>
      <c r="H28" s="11"/>
    </row>
    <row r="29" spans="1:8" ht="12.75">
      <c r="A29" s="18" t="s">
        <v>36</v>
      </c>
      <c r="B29" s="67">
        <f>'PE 10-249 Worksheet'!B30</f>
        <v>0</v>
      </c>
      <c r="C29" s="21"/>
      <c r="D29" s="57"/>
      <c r="H29" s="11"/>
    </row>
    <row r="30" spans="1:8" ht="12.75">
      <c r="A30" s="18" t="s">
        <v>37</v>
      </c>
      <c r="B30" s="67">
        <f>'PE 10-249 Worksheet'!B31</f>
        <v>0</v>
      </c>
      <c r="C30" s="21"/>
      <c r="D30" s="57"/>
      <c r="E30" s="11"/>
      <c r="F30" s="11"/>
      <c r="G30" s="11"/>
      <c r="H30" s="11"/>
    </row>
    <row r="31" spans="1:8" ht="12.75">
      <c r="A31" s="18" t="s">
        <v>38</v>
      </c>
      <c r="B31" s="67">
        <f>'PE 10-249 Worksheet'!B32</f>
        <v>0</v>
      </c>
      <c r="C31" s="21"/>
      <c r="D31" s="57"/>
      <c r="E31" s="11"/>
      <c r="F31" s="11"/>
      <c r="G31" s="11"/>
      <c r="H31" s="11"/>
    </row>
    <row r="32" spans="1:8" ht="12.75">
      <c r="A32" s="18" t="s">
        <v>39</v>
      </c>
      <c r="B32" s="67">
        <f>'PE 10-249 Worksheet'!B33</f>
        <v>0</v>
      </c>
      <c r="C32" s="21"/>
      <c r="D32" s="57"/>
      <c r="E32" s="11"/>
      <c r="F32" s="11"/>
      <c r="G32" s="11"/>
      <c r="H32" s="11"/>
    </row>
    <row r="33" spans="1:8" ht="12.75">
      <c r="A33" s="18" t="s">
        <v>40</v>
      </c>
      <c r="B33" s="67">
        <f>'PE 10-249 Worksheet'!B34</f>
        <v>0</v>
      </c>
      <c r="C33" s="21"/>
      <c r="D33" s="57"/>
      <c r="E33" s="11"/>
      <c r="F33" s="11"/>
      <c r="G33" s="11"/>
      <c r="H33" s="11"/>
    </row>
    <row r="34" spans="1:8" ht="12.75">
      <c r="A34" s="16" t="s">
        <v>41</v>
      </c>
      <c r="B34" s="67">
        <f>'PE 10-249 Worksheet'!B35</f>
        <v>0</v>
      </c>
      <c r="C34" s="16"/>
      <c r="D34" s="16"/>
      <c r="E34" s="16"/>
      <c r="F34" s="16"/>
      <c r="G34" s="16"/>
      <c r="H34" s="16"/>
    </row>
    <row r="35" spans="1:8" ht="12.75">
      <c r="A35" s="25" t="s">
        <v>45</v>
      </c>
      <c r="B35" s="68">
        <f>'PE 10-249 Worksheet'!B36</f>
      </c>
      <c r="C35" s="21"/>
      <c r="D35" s="57"/>
      <c r="E35" s="11"/>
      <c r="F35" s="11"/>
      <c r="G35" s="11"/>
      <c r="H35" s="11"/>
    </row>
    <row r="36" spans="1:8" ht="12.75">
      <c r="A36" s="25" t="s">
        <v>46</v>
      </c>
      <c r="B36" s="68">
        <f>'PE 10-249 Worksheet'!B37</f>
      </c>
      <c r="C36" s="21"/>
      <c r="D36" s="57"/>
      <c r="E36" s="11"/>
      <c r="F36" s="11"/>
      <c r="G36" s="11"/>
      <c r="H36" s="11"/>
    </row>
    <row r="37" spans="1:8" ht="12.75">
      <c r="A37" s="69" t="s">
        <v>91</v>
      </c>
      <c r="B37" s="90" t="str">
        <f>'PE 10-249 Worksheet'!B39</f>
        <v>N/A</v>
      </c>
      <c r="C37" s="80"/>
      <c r="D37" s="57"/>
      <c r="E37" s="11"/>
      <c r="F37" s="11"/>
      <c r="G37" s="11"/>
      <c r="H37" s="11"/>
    </row>
    <row r="38" spans="1:8" ht="12.75">
      <c r="A38" s="11"/>
      <c r="B38" s="56"/>
      <c r="C38" s="21"/>
      <c r="D38" s="57"/>
      <c r="E38" s="11"/>
      <c r="F38" s="11"/>
      <c r="G38" s="11"/>
      <c r="H38" s="11"/>
    </row>
    <row r="39" spans="1:8" ht="12.75">
      <c r="A39" s="69" t="s">
        <v>47</v>
      </c>
      <c r="B39" s="56"/>
      <c r="C39" s="21"/>
      <c r="D39" s="57"/>
      <c r="E39" s="11"/>
      <c r="F39" s="11"/>
      <c r="G39" s="11"/>
      <c r="H39" s="11"/>
    </row>
    <row r="40" spans="1:8" ht="12.75">
      <c r="A40" s="69"/>
      <c r="B40" s="56"/>
      <c r="C40" s="21"/>
      <c r="D40" s="57"/>
      <c r="E40" s="11"/>
      <c r="F40" s="11"/>
      <c r="G40" s="11"/>
      <c r="H40" s="11"/>
    </row>
    <row r="41" spans="1:6" ht="12.75">
      <c r="A41" s="76" t="s">
        <v>83</v>
      </c>
      <c r="B41" s="26"/>
      <c r="C41" s="27" t="s">
        <v>82</v>
      </c>
      <c r="D41" s="26"/>
      <c r="E41" s="28"/>
      <c r="F41" s="26"/>
    </row>
    <row r="42" spans="1:6" ht="12.75">
      <c r="A42" s="76"/>
      <c r="B42" s="26"/>
      <c r="C42" s="27"/>
      <c r="D42" s="26"/>
      <c r="E42" s="28"/>
      <c r="F42" s="26"/>
    </row>
    <row r="43" spans="1:6" ht="12.75">
      <c r="A43" s="26"/>
      <c r="B43" s="27"/>
      <c r="C43" s="17"/>
      <c r="D43" s="28"/>
      <c r="E43" s="26"/>
      <c r="F43" s="26"/>
    </row>
    <row r="44" spans="1:6" ht="12.75">
      <c r="A44" s="29"/>
      <c r="B44" s="30"/>
      <c r="C44" s="31"/>
      <c r="D44" s="32"/>
      <c r="E44" s="29"/>
      <c r="F44" s="29"/>
    </row>
    <row r="45" spans="1:6" ht="12.75">
      <c r="A45" s="24" t="s">
        <v>48</v>
      </c>
      <c r="B45" s="150" t="s">
        <v>49</v>
      </c>
      <c r="C45" s="150"/>
      <c r="D45" s="150"/>
      <c r="E45" s="151"/>
      <c r="F45" t="s">
        <v>50</v>
      </c>
    </row>
  </sheetData>
  <sheetProtection password="9CC9" sheet="1"/>
  <mergeCells count="13">
    <mergeCell ref="B3:H3"/>
    <mergeCell ref="B8:H8"/>
    <mergeCell ref="B7:H7"/>
    <mergeCell ref="B6:H6"/>
    <mergeCell ref="B5:H5"/>
    <mergeCell ref="F15:I16"/>
    <mergeCell ref="B4:H4"/>
    <mergeCell ref="B45:E45"/>
    <mergeCell ref="B9:H9"/>
    <mergeCell ref="B10:H10"/>
    <mergeCell ref="B11:H11"/>
    <mergeCell ref="B12:H12"/>
    <mergeCell ref="F25:H26"/>
  </mergeCells>
  <printOptions horizontalCentered="1" verticalCentered="1"/>
  <pageMargins left="0.7" right="0.7" top="0.25" bottom="0.25" header="0" footer="0"/>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Sheet5"/>
  <dimension ref="D18:M40"/>
  <sheetViews>
    <sheetView zoomScalePageLayoutView="0" workbookViewId="0" topLeftCell="A1">
      <selection activeCell="M34" sqref="M34"/>
    </sheetView>
  </sheetViews>
  <sheetFormatPr defaultColWidth="9.140625" defaultRowHeight="12.75"/>
  <sheetData>
    <row r="18" spans="4:6" ht="12.75">
      <c r="D18" s="59" t="s">
        <v>17</v>
      </c>
      <c r="E18" s="60" t="s">
        <v>19</v>
      </c>
      <c r="F18" s="61" t="s">
        <v>22</v>
      </c>
    </row>
    <row r="19" spans="4:13" ht="12.75">
      <c r="D19" s="62">
        <f>'PE 10-249 Worksheet'!B16</f>
        <v>0</v>
      </c>
      <c r="E19" s="21">
        <f>'PE 10-249 Worksheet'!F16</f>
        <v>0</v>
      </c>
      <c r="F19" s="63" t="str">
        <f>'PE 10-249 Worksheet'!L16</f>
        <v>N/A</v>
      </c>
      <c r="H19" s="77" t="str">
        <f>IF($F19="N/A","0",D19)</f>
        <v>0</v>
      </c>
      <c r="I19" s="77" t="str">
        <f>IF($F19="N/A","0",E19)</f>
        <v>0</v>
      </c>
      <c r="J19" s="77">
        <f>IF($F19="N/A",0,F19)</f>
        <v>0</v>
      </c>
      <c r="L19">
        <f>(H19+I19)*J19</f>
        <v>0</v>
      </c>
      <c r="M19">
        <f>IF(ISERR(L19),0,L19)</f>
        <v>0</v>
      </c>
    </row>
    <row r="20" spans="4:13" ht="12.75">
      <c r="D20" s="62">
        <f>'PE 10-249 Worksheet'!B17</f>
        <v>0</v>
      </c>
      <c r="E20" s="21">
        <f>'PE 10-249 Worksheet'!F17</f>
        <v>0</v>
      </c>
      <c r="F20" s="63" t="str">
        <f>'PE 10-249 Worksheet'!L17</f>
        <v>N/A</v>
      </c>
      <c r="H20" s="77" t="str">
        <f aca="true" t="shared" si="0" ref="H20:I27">IF($F20="N/A","0",D20)</f>
        <v>0</v>
      </c>
      <c r="I20" s="77" t="str">
        <f t="shared" si="0"/>
        <v>0</v>
      </c>
      <c r="J20" s="77">
        <f aca="true" t="shared" si="1" ref="J20:J27">IF($F20="N/A",0,F20)</f>
        <v>0</v>
      </c>
      <c r="L20">
        <f aca="true" t="shared" si="2" ref="L20:L27">(H20+I20)*J20</f>
        <v>0</v>
      </c>
      <c r="M20">
        <f aca="true" t="shared" si="3" ref="M20:M27">IF(ISERR(L20),0,L20)</f>
        <v>0</v>
      </c>
    </row>
    <row r="21" spans="4:13" ht="12.75">
      <c r="D21" s="62">
        <f>'PE 10-249 Worksheet'!B18</f>
        <v>0</v>
      </c>
      <c r="E21" s="21">
        <f>'PE 10-249 Worksheet'!F18</f>
        <v>0</v>
      </c>
      <c r="F21" s="63" t="str">
        <f>'PE 10-249 Worksheet'!L18</f>
        <v>N/A</v>
      </c>
      <c r="H21" s="77" t="str">
        <f>IF($F21="N/A","0",D21)</f>
        <v>0</v>
      </c>
      <c r="I21" s="77" t="str">
        <f t="shared" si="0"/>
        <v>0</v>
      </c>
      <c r="J21" s="77">
        <f t="shared" si="1"/>
        <v>0</v>
      </c>
      <c r="L21">
        <f t="shared" si="2"/>
        <v>0</v>
      </c>
      <c r="M21">
        <f>IF(ISERR(L21),0,L21)</f>
        <v>0</v>
      </c>
    </row>
    <row r="22" spans="4:13" ht="12.75">
      <c r="D22" s="62">
        <f>'PE 10-249 Worksheet'!B19</f>
        <v>0</v>
      </c>
      <c r="E22" s="21">
        <f>'PE 10-249 Worksheet'!F19</f>
        <v>0</v>
      </c>
      <c r="F22" s="63" t="str">
        <f>'PE 10-249 Worksheet'!L19</f>
        <v>N/A</v>
      </c>
      <c r="H22" s="77" t="str">
        <f t="shared" si="0"/>
        <v>0</v>
      </c>
      <c r="I22" s="77" t="str">
        <f t="shared" si="0"/>
        <v>0</v>
      </c>
      <c r="J22" s="77">
        <f t="shared" si="1"/>
        <v>0</v>
      </c>
      <c r="L22">
        <f t="shared" si="2"/>
        <v>0</v>
      </c>
      <c r="M22">
        <f t="shared" si="3"/>
        <v>0</v>
      </c>
    </row>
    <row r="23" spans="4:13" ht="12.75">
      <c r="D23" s="62">
        <f>'PE 10-249 Worksheet'!B20</f>
        <v>0</v>
      </c>
      <c r="E23" s="21">
        <f>'PE 10-249 Worksheet'!F20</f>
        <v>0</v>
      </c>
      <c r="F23" s="63" t="str">
        <f>'PE 10-249 Worksheet'!L20</f>
        <v>N/A</v>
      </c>
      <c r="H23" s="77" t="str">
        <f t="shared" si="0"/>
        <v>0</v>
      </c>
      <c r="I23" s="77" t="str">
        <f t="shared" si="0"/>
        <v>0</v>
      </c>
      <c r="J23" s="77">
        <f t="shared" si="1"/>
        <v>0</v>
      </c>
      <c r="L23">
        <f t="shared" si="2"/>
        <v>0</v>
      </c>
      <c r="M23">
        <f t="shared" si="3"/>
        <v>0</v>
      </c>
    </row>
    <row r="24" spans="4:13" ht="12.75">
      <c r="D24" s="62">
        <f>'PE 10-249 Worksheet'!B21</f>
        <v>0</v>
      </c>
      <c r="E24" s="21">
        <f>'PE 10-249 Worksheet'!F21</f>
        <v>0</v>
      </c>
      <c r="F24" s="63" t="str">
        <f>'PE 10-249 Worksheet'!L21</f>
        <v>N/A</v>
      </c>
      <c r="H24" s="77" t="str">
        <f t="shared" si="0"/>
        <v>0</v>
      </c>
      <c r="I24" s="77" t="str">
        <f t="shared" si="0"/>
        <v>0</v>
      </c>
      <c r="J24" s="77">
        <f t="shared" si="1"/>
        <v>0</v>
      </c>
      <c r="L24">
        <f t="shared" si="2"/>
        <v>0</v>
      </c>
      <c r="M24">
        <f t="shared" si="3"/>
        <v>0</v>
      </c>
    </row>
    <row r="25" spans="4:13" ht="12.75">
      <c r="D25" s="62">
        <f>'PE 10-249 Worksheet'!B22</f>
        <v>0</v>
      </c>
      <c r="E25" s="21">
        <f>'PE 10-249 Worksheet'!F22</f>
        <v>0</v>
      </c>
      <c r="F25" s="63" t="str">
        <f>'PE 10-249 Worksheet'!L22</f>
        <v>N/A</v>
      </c>
      <c r="H25" s="77" t="str">
        <f t="shared" si="0"/>
        <v>0</v>
      </c>
      <c r="I25" s="77" t="str">
        <f t="shared" si="0"/>
        <v>0</v>
      </c>
      <c r="J25" s="77">
        <f t="shared" si="1"/>
        <v>0</v>
      </c>
      <c r="L25">
        <f t="shared" si="2"/>
        <v>0</v>
      </c>
      <c r="M25">
        <f t="shared" si="3"/>
        <v>0</v>
      </c>
    </row>
    <row r="26" spans="4:13" ht="12.75">
      <c r="D26" s="62">
        <f>'PE 10-249 Worksheet'!B23</f>
        <v>0</v>
      </c>
      <c r="E26" s="21">
        <f>'PE 10-249 Worksheet'!F23</f>
        <v>0</v>
      </c>
      <c r="F26" s="63" t="str">
        <f>'PE 10-249 Worksheet'!L23</f>
        <v>N/A</v>
      </c>
      <c r="H26" s="77" t="str">
        <f t="shared" si="0"/>
        <v>0</v>
      </c>
      <c r="I26" s="77" t="str">
        <f t="shared" si="0"/>
        <v>0</v>
      </c>
      <c r="J26" s="77">
        <f t="shared" si="1"/>
        <v>0</v>
      </c>
      <c r="L26">
        <f t="shared" si="2"/>
        <v>0</v>
      </c>
      <c r="M26">
        <f t="shared" si="3"/>
        <v>0</v>
      </c>
    </row>
    <row r="27" spans="4:13" ht="12.75">
      <c r="D27" s="64">
        <f>'PE 10-249 Worksheet'!B24</f>
        <v>0</v>
      </c>
      <c r="E27" s="65">
        <f>'PE 10-249 Worksheet'!F24</f>
        <v>0</v>
      </c>
      <c r="F27" s="66" t="str">
        <f>'PE 10-249 Worksheet'!L24</f>
        <v>N/A</v>
      </c>
      <c r="H27" s="77" t="str">
        <f t="shared" si="0"/>
        <v>0</v>
      </c>
      <c r="I27" s="77" t="str">
        <f t="shared" si="0"/>
        <v>0</v>
      </c>
      <c r="J27" s="77">
        <f t="shared" si="1"/>
        <v>0</v>
      </c>
      <c r="L27">
        <f t="shared" si="2"/>
        <v>0</v>
      </c>
      <c r="M27">
        <f t="shared" si="3"/>
        <v>0</v>
      </c>
    </row>
    <row r="28" spans="4:6" ht="12.75">
      <c r="D28" s="67"/>
      <c r="E28" s="21"/>
      <c r="F28" s="63"/>
    </row>
    <row r="29" spans="4:13" ht="12.75">
      <c r="D29" s="67">
        <f>'[1]PE 10-249 Worksheet'!B26</f>
        <v>9</v>
      </c>
      <c r="E29" s="21"/>
      <c r="F29" s="63"/>
      <c r="L29">
        <f>SUMIF(L19:L27,"&lt;&gt;#VALUE!")</f>
        <v>0</v>
      </c>
      <c r="M29">
        <f>SUM(M19:M27)</f>
        <v>0</v>
      </c>
    </row>
    <row r="30" spans="4:6" ht="12.75">
      <c r="D30" s="67">
        <f>'[1]PE 10-249 Worksheet'!B27</f>
        <v>0</v>
      </c>
      <c r="E30" s="63"/>
      <c r="F30" s="63"/>
    </row>
    <row r="31" spans="4:6" ht="12.75">
      <c r="D31" s="67">
        <f>'[1]PE 10-249 Worksheet'!B28</f>
        <v>0</v>
      </c>
      <c r="E31" s="21"/>
      <c r="F31" s="57"/>
    </row>
    <row r="32" spans="4:6" ht="12.75">
      <c r="D32" s="67">
        <f>'[1]PE 10-249 Worksheet'!B29</f>
        <v>0</v>
      </c>
      <c r="E32" s="21"/>
      <c r="F32" s="57"/>
    </row>
    <row r="33" spans="4:6" ht="12.75">
      <c r="D33" s="67">
        <f>'[1]PE 10-249 Worksheet'!B30</f>
        <v>0</v>
      </c>
      <c r="E33" s="21"/>
      <c r="F33" s="57"/>
    </row>
    <row r="34" spans="4:13" ht="12.75">
      <c r="D34" s="67">
        <f>'[1]PE 10-249 Worksheet'!B31</f>
        <v>0</v>
      </c>
      <c r="E34" s="21"/>
      <c r="F34" s="57"/>
      <c r="M34" t="e">
        <f>Calculations!M29/D38*100</f>
        <v>#DIV/0!</v>
      </c>
    </row>
    <row r="35" spans="4:6" ht="12.75">
      <c r="D35" s="67">
        <f>'[1]PE 10-249 Worksheet'!B32</f>
        <v>0</v>
      </c>
      <c r="E35" s="21"/>
      <c r="F35" s="57"/>
    </row>
    <row r="36" spans="4:6" ht="12.75">
      <c r="D36" s="67">
        <f>'[1]PE 10-249 Worksheet'!B33</f>
        <v>0</v>
      </c>
      <c r="E36" s="21"/>
      <c r="F36" s="57"/>
    </row>
    <row r="37" spans="4:6" ht="12.75">
      <c r="D37" s="67">
        <f>'[1]PE 10-249 Worksheet'!B34</f>
        <v>0</v>
      </c>
      <c r="E37" s="21"/>
      <c r="F37" s="57"/>
    </row>
    <row r="38" spans="4:6" ht="12.75">
      <c r="D38" s="78">
        <f>'Reporting Form'!B34</f>
        <v>0</v>
      </c>
      <c r="E38" s="79"/>
      <c r="F38" s="79"/>
    </row>
    <row r="39" spans="4:6" ht="12.75">
      <c r="D39" s="68">
        <f>'[1]PE 10-249 Worksheet'!B36</f>
      </c>
      <c r="E39" s="21"/>
      <c r="F39" s="57"/>
    </row>
    <row r="40" spans="4:6" ht="12.75">
      <c r="D40" s="68">
        <f>'[1]PE 10-249 Worksheet'!B37</f>
      </c>
      <c r="E40" s="21"/>
      <c r="F40" s="57"/>
    </row>
  </sheetData>
  <sheetProtection password="9CC9" sheet="1" objects="1" scenarios="1" selectLockedCells="1" selectUnlockedCell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Hafford III, Peter D.</dc:creator>
  <cp:keywords/>
  <dc:description/>
  <cp:lastModifiedBy>mb</cp:lastModifiedBy>
  <cp:lastPrinted>2015-07-15T20:35:30Z</cp:lastPrinted>
  <dcterms:created xsi:type="dcterms:W3CDTF">2010-07-12T17:55:39Z</dcterms:created>
  <dcterms:modified xsi:type="dcterms:W3CDTF">2015-07-16T20:16:01Z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