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Fee Calculation" sheetId="1" r:id="rId1"/>
    <sheet name="Sheet1" sheetId="2" state="hidden" r:id="rId2"/>
  </sheets>
  <definedNames>
    <definedName name="_xlnm.Print_Area" localSheetId="0">'Fee Calculation'!$A$1:$Q$40</definedName>
  </definedNames>
  <calcPr fullCalcOnLoad="1"/>
</workbook>
</file>

<file path=xl/sharedStrings.xml><?xml version="1.0" encoding="utf-8"?>
<sst xmlns="http://schemas.openxmlformats.org/spreadsheetml/2006/main" count="53" uniqueCount="31">
  <si>
    <t>Asbestos Fee Calculation</t>
  </si>
  <si>
    <t xml:space="preserve">Fee  =  $21.00 x (LF/260 + SF/160+CF/35)    </t>
  </si>
  <si>
    <t xml:space="preserve">LF  =  linear Feet, SF  =  Square Feet, &amp; CF =  Cubic Feet </t>
  </si>
  <si>
    <t>LF=</t>
  </si>
  <si>
    <t>SF=</t>
  </si>
  <si>
    <t>CF=</t>
  </si>
  <si>
    <t>Input</t>
  </si>
  <si>
    <t>Total Fee</t>
  </si>
  <si>
    <t>+</t>
  </si>
  <si>
    <t>=</t>
  </si>
  <si>
    <t>Total</t>
  </si>
  <si>
    <t>Qty. Here ==&gt;</t>
  </si>
  <si>
    <t>Total RACM Asbestos Fee =</t>
  </si>
  <si>
    <t xml:space="preserve">RACM to be Removed       </t>
  </si>
  <si>
    <t>Asbestos Fee</t>
  </si>
  <si>
    <t xml:space="preserve">ACM to be Removed       </t>
  </si>
  <si>
    <t>Ln. Ft.</t>
  </si>
  <si>
    <t>Sq. Ft.</t>
  </si>
  <si>
    <t>Cu. Ft.</t>
  </si>
  <si>
    <t>Pipes</t>
  </si>
  <si>
    <t>Surface Area</t>
  </si>
  <si>
    <t>Vol RACM Off Facility Component</t>
  </si>
  <si>
    <t xml:space="preserve">Non Friable Asbestos Material to be Removed                      </t>
  </si>
  <si>
    <t xml:space="preserve">Cat I to be Removed       </t>
  </si>
  <si>
    <t xml:space="preserve">Cat II to be Removed       </t>
  </si>
  <si>
    <t>Fees for any amount of RACM are required pursuant to 20.11.2.14 NMAC.</t>
  </si>
  <si>
    <t>In addition, no fee is required for ACM.</t>
  </si>
  <si>
    <t>RACM Asbestos Fee Calculation</t>
  </si>
  <si>
    <t xml:space="preserve">Fee = </t>
  </si>
  <si>
    <t xml:space="preserve">Fee  =  $24.00 x (LF/260 + SF/160+CF/35)    </t>
  </si>
  <si>
    <t>Rev 06   01/01/18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</si>
</sst>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#,##0.0"/>
  </numFmts>
  <fonts count="62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0"/>
      <name val="Arial"/>
      <family val="2"/>
    </font>
    <font>
      <b/>
      <sz val="10"/>
      <color indexed="21"/>
      <name val="Arial"/>
      <family val="2"/>
    </font>
    <font>
      <b/>
      <i/>
      <sz val="12"/>
      <color indexed="53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b/>
      <i/>
      <sz val="12"/>
      <color indexed="17"/>
      <name val="Arial"/>
      <family val="2"/>
    </font>
    <font>
      <b/>
      <sz val="12"/>
      <color indexed="10"/>
      <name val="Arial"/>
      <family val="2"/>
    </font>
    <font>
      <i/>
      <sz val="10"/>
      <color indexed="10"/>
      <name val="Arial"/>
      <family val="2"/>
    </font>
    <font>
      <b/>
      <i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gray0625">
        <bgColor indexed="8"/>
      </patternFill>
    </fill>
    <fill>
      <patternFill patternType="gray0625">
        <bgColor indexed="42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>
      <alignment horizontal="left"/>
    </xf>
    <xf numFmtId="164" fontId="8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34" borderId="1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35" borderId="1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36" borderId="1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64" fontId="3" fillId="37" borderId="10" xfId="0" applyNumberFormat="1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10" fillId="0" borderId="12" xfId="0" applyFont="1" applyBorder="1" applyAlignment="1">
      <alignment/>
    </xf>
    <xf numFmtId="0" fontId="0" fillId="0" borderId="12" xfId="0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14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15" xfId="0" applyFont="1" applyBorder="1" applyAlignment="1">
      <alignment horizontal="center"/>
    </xf>
    <xf numFmtId="0" fontId="0" fillId="35" borderId="16" xfId="0" applyFill="1" applyBorder="1" applyAlignment="1">
      <alignment horizontal="right"/>
    </xf>
    <xf numFmtId="0" fontId="14" fillId="35" borderId="17" xfId="0" applyFont="1" applyFill="1" applyBorder="1" applyAlignment="1" applyProtection="1">
      <alignment horizontal="center"/>
      <protection locked="0"/>
    </xf>
    <xf numFmtId="0" fontId="14" fillId="38" borderId="17" xfId="0" applyFont="1" applyFill="1" applyBorder="1" applyAlignment="1">
      <alignment horizontal="center"/>
    </xf>
    <xf numFmtId="0" fontId="0" fillId="39" borderId="17" xfId="0" applyFill="1" applyBorder="1" applyAlignment="1">
      <alignment/>
    </xf>
    <xf numFmtId="164" fontId="15" fillId="35" borderId="18" xfId="0" applyNumberFormat="1" applyFont="1" applyFill="1" applyBorder="1" applyAlignment="1" applyProtection="1">
      <alignment horizontal="center"/>
      <protection hidden="1"/>
    </xf>
    <xf numFmtId="0" fontId="14" fillId="35" borderId="18" xfId="0" applyFont="1" applyFill="1" applyBorder="1" applyAlignment="1" applyProtection="1">
      <alignment horizontal="center"/>
      <protection locked="0"/>
    </xf>
    <xf numFmtId="0" fontId="0" fillId="33" borderId="16" xfId="0" applyFill="1" applyBorder="1" applyAlignment="1">
      <alignment horizontal="right"/>
    </xf>
    <xf numFmtId="0" fontId="14" fillId="33" borderId="17" xfId="0" applyFont="1" applyFill="1" applyBorder="1" applyAlignment="1" applyProtection="1">
      <alignment horizontal="center"/>
      <protection locked="0"/>
    </xf>
    <xf numFmtId="164" fontId="15" fillId="33" borderId="18" xfId="0" applyNumberFormat="1" applyFont="1" applyFill="1" applyBorder="1" applyAlignment="1" applyProtection="1">
      <alignment horizontal="center"/>
      <protection hidden="1"/>
    </xf>
    <xf numFmtId="0" fontId="14" fillId="33" borderId="18" xfId="0" applyFont="1" applyFill="1" applyBorder="1" applyAlignment="1" applyProtection="1">
      <alignment horizontal="center"/>
      <protection locked="0"/>
    </xf>
    <xf numFmtId="0" fontId="0" fillId="38" borderId="0" xfId="0" applyFill="1" applyBorder="1" applyAlignment="1">
      <alignment horizontal="center"/>
    </xf>
    <xf numFmtId="0" fontId="0" fillId="39" borderId="0" xfId="0" applyFill="1" applyBorder="1" applyAlignment="1">
      <alignment/>
    </xf>
    <xf numFmtId="0" fontId="15" fillId="34" borderId="15" xfId="0" applyFont="1" applyFill="1" applyBorder="1" applyAlignment="1" applyProtection="1">
      <alignment horizontal="center"/>
      <protection hidden="1"/>
    </xf>
    <xf numFmtId="0" fontId="0" fillId="38" borderId="19" xfId="0" applyFill="1" applyBorder="1" applyAlignment="1">
      <alignment horizontal="center"/>
    </xf>
    <xf numFmtId="0" fontId="0" fillId="39" borderId="19" xfId="0" applyFill="1" applyBorder="1" applyAlignment="1">
      <alignment/>
    </xf>
    <xf numFmtId="0" fontId="17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19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15" fillId="34" borderId="20" xfId="0" applyFont="1" applyFill="1" applyBorder="1" applyAlignment="1" applyProtection="1">
      <alignment/>
      <protection hidden="1"/>
    </xf>
    <xf numFmtId="0" fontId="0" fillId="40" borderId="0" xfId="0" applyFill="1" applyAlignment="1">
      <alignment/>
    </xf>
    <xf numFmtId="0" fontId="0" fillId="35" borderId="0" xfId="0" applyFill="1" applyAlignment="1">
      <alignment horizontal="right"/>
    </xf>
    <xf numFmtId="0" fontId="0" fillId="35" borderId="0" xfId="0" applyFill="1" applyAlignment="1">
      <alignment/>
    </xf>
    <xf numFmtId="164" fontId="23" fillId="33" borderId="10" xfId="0" applyNumberFormat="1" applyFont="1" applyFill="1" applyBorder="1" applyAlignment="1" applyProtection="1">
      <alignment horizontal="center"/>
      <protection hidden="1"/>
    </xf>
    <xf numFmtId="0" fontId="0" fillId="41" borderId="0" xfId="0" applyFill="1" applyAlignment="1">
      <alignment/>
    </xf>
    <xf numFmtId="164" fontId="0" fillId="41" borderId="0" xfId="0" applyNumberFormat="1" applyFill="1" applyAlignment="1">
      <alignment/>
    </xf>
    <xf numFmtId="0" fontId="24" fillId="41" borderId="0" xfId="0" applyFont="1" applyFill="1" applyAlignment="1">
      <alignment/>
    </xf>
    <xf numFmtId="0" fontId="22" fillId="42" borderId="0" xfId="0" applyFont="1" applyFill="1" applyAlignment="1">
      <alignment/>
    </xf>
    <xf numFmtId="0" fontId="9" fillId="41" borderId="0" xfId="0" applyFont="1" applyFill="1" applyAlignment="1">
      <alignment/>
    </xf>
    <xf numFmtId="0" fontId="22" fillId="41" borderId="0" xfId="0" applyFont="1" applyFill="1" applyAlignment="1">
      <alignment/>
    </xf>
    <xf numFmtId="0" fontId="25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0" fillId="33" borderId="17" xfId="0" applyFill="1" applyBorder="1" applyAlignment="1">
      <alignment/>
    </xf>
    <xf numFmtId="0" fontId="0" fillId="35" borderId="17" xfId="0" applyFill="1" applyBorder="1" applyAlignment="1">
      <alignment/>
    </xf>
    <xf numFmtId="0" fontId="0" fillId="43" borderId="17" xfId="0" applyFill="1" applyBorder="1" applyAlignment="1">
      <alignment/>
    </xf>
    <xf numFmtId="164" fontId="15" fillId="34" borderId="17" xfId="0" applyNumberFormat="1" applyFont="1" applyFill="1" applyBorder="1" applyAlignment="1" applyProtection="1">
      <alignment horizontal="center"/>
      <protection hidden="1"/>
    </xf>
    <xf numFmtId="0" fontId="14" fillId="38" borderId="21" xfId="0" applyFont="1" applyFill="1" applyBorder="1" applyAlignment="1">
      <alignment horizontal="center"/>
    </xf>
    <xf numFmtId="0" fontId="14" fillId="35" borderId="17" xfId="0" applyNumberFormat="1" applyFont="1" applyFill="1" applyBorder="1" applyAlignment="1" applyProtection="1">
      <alignment horizontal="center"/>
      <protection locked="0"/>
    </xf>
    <xf numFmtId="0" fontId="14" fillId="33" borderId="17" xfId="0" applyNumberFormat="1" applyFont="1" applyFill="1" applyBorder="1" applyAlignment="1" applyProtection="1">
      <alignment horizontal="center"/>
      <protection locked="0"/>
    </xf>
    <xf numFmtId="164" fontId="1" fillId="33" borderId="10" xfId="0" applyNumberFormat="1" applyFont="1" applyFill="1" applyBorder="1" applyAlignment="1">
      <alignment/>
    </xf>
    <xf numFmtId="0" fontId="8" fillId="41" borderId="0" xfId="0" applyFont="1" applyFill="1" applyAlignment="1">
      <alignment horizontal="center"/>
    </xf>
    <xf numFmtId="166" fontId="14" fillId="34" borderId="22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23" xfId="0" applyNumberFormat="1" applyBorder="1" applyAlignment="1">
      <alignment horizontal="center" vertical="center" wrapText="1"/>
    </xf>
    <xf numFmtId="166" fontId="0" fillId="0" borderId="24" xfId="0" applyNumberFormat="1" applyBorder="1" applyAlignment="1">
      <alignment horizontal="center" vertical="center" wrapText="1"/>
    </xf>
    <xf numFmtId="0" fontId="16" fillId="35" borderId="0" xfId="0" applyFont="1" applyFill="1" applyAlignment="1">
      <alignment horizontal="center"/>
    </xf>
    <xf numFmtId="0" fontId="0" fillId="34" borderId="22" xfId="0" applyFill="1" applyBorder="1" applyAlignment="1">
      <alignment horizontal="center" wrapText="1"/>
    </xf>
    <xf numFmtId="0" fontId="0" fillId="34" borderId="23" xfId="0" applyFill="1" applyBorder="1" applyAlignment="1">
      <alignment horizontal="center" wrapText="1"/>
    </xf>
    <xf numFmtId="0" fontId="0" fillId="34" borderId="24" xfId="0" applyFill="1" applyBorder="1" applyAlignment="1">
      <alignment horizontal="center" wrapText="1"/>
    </xf>
    <xf numFmtId="0" fontId="0" fillId="35" borderId="0" xfId="0" applyFill="1" applyAlignment="1">
      <alignment horizontal="center"/>
    </xf>
    <xf numFmtId="0" fontId="9" fillId="41" borderId="0" xfId="0" applyFont="1" applyFill="1" applyAlignment="1">
      <alignment/>
    </xf>
    <xf numFmtId="0" fontId="9" fillId="41" borderId="0" xfId="0" applyFont="1" applyFill="1" applyAlignment="1">
      <alignment horizontal="center"/>
    </xf>
    <xf numFmtId="0" fontId="14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9" fillId="41" borderId="0" xfId="0" applyFont="1" applyFill="1" applyAlignment="1">
      <alignment horizontal="right"/>
    </xf>
    <xf numFmtId="0" fontId="9" fillId="41" borderId="15" xfId="0" applyFont="1" applyFill="1" applyBorder="1" applyAlignment="1">
      <alignment horizontal="right"/>
    </xf>
    <xf numFmtId="0" fontId="11" fillId="0" borderId="13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0" fillId="34" borderId="14" xfId="0" applyFill="1" applyBorder="1" applyAlignment="1">
      <alignment horizontal="right" wrapText="1"/>
    </xf>
    <xf numFmtId="0" fontId="0" fillId="34" borderId="26" xfId="0" applyFill="1" applyBorder="1" applyAlignment="1">
      <alignment horizontal="right" wrapText="1"/>
    </xf>
    <xf numFmtId="0" fontId="21" fillId="41" borderId="0" xfId="0" applyFont="1" applyFill="1" applyAlignment="1">
      <alignment horizontal="center"/>
    </xf>
    <xf numFmtId="0" fontId="22" fillId="41" borderId="0" xfId="0" applyFont="1" applyFill="1" applyAlignment="1">
      <alignment horizontal="center"/>
    </xf>
    <xf numFmtId="0" fontId="14" fillId="34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Border="1" applyAlignment="1" applyProtection="1">
      <alignment horizontal="center" vertical="center" wrapText="1"/>
      <protection/>
    </xf>
    <xf numFmtId="0" fontId="0" fillId="0" borderId="24" xfId="0" applyNumberForma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85725</xdr:rowOff>
    </xdr:from>
    <xdr:to>
      <xdr:col>3</xdr:col>
      <xdr:colOff>390525</xdr:colOff>
      <xdr:row>5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352425" y="85725"/>
          <a:ext cx="1657350" cy="1104900"/>
          <a:chOff x="108" y="226"/>
          <a:chExt cx="2088" cy="1598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29" y="226"/>
            <a:ext cx="1404" cy="139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sp>
        <xdr:nvSpPr>
          <xdr:cNvPr id="3" name="Text Box 3"/>
          <xdr:cNvSpPr txBox="1">
            <a:spLocks noChangeArrowheads="1"/>
          </xdr:cNvSpPr>
        </xdr:nvSpPr>
        <xdr:spPr>
          <a:xfrm>
            <a:off x="108" y="1617"/>
            <a:ext cx="2088" cy="2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/>
            </a:r>
          </a:p>
        </xdr:txBody>
      </xdr:sp>
    </xdr:grpSp>
    <xdr:clientData/>
  </xdr:twoCellAnchor>
  <xdr:twoCellAnchor>
    <xdr:from>
      <xdr:col>12</xdr:col>
      <xdr:colOff>257175</xdr:colOff>
      <xdr:row>0</xdr:row>
      <xdr:rowOff>95250</xdr:rowOff>
    </xdr:from>
    <xdr:to>
      <xdr:col>15</xdr:col>
      <xdr:colOff>285750</xdr:colOff>
      <xdr:row>5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286625" y="95250"/>
          <a:ext cx="1857375" cy="971550"/>
          <a:chOff x="9000" y="1800"/>
          <a:chExt cx="2340" cy="1440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9540" y="1800"/>
            <a:ext cx="1257" cy="12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 Box 6"/>
          <xdr:cNvSpPr txBox="1">
            <a:spLocks noChangeArrowheads="1"/>
          </xdr:cNvSpPr>
        </xdr:nvSpPr>
        <xdr:spPr>
          <a:xfrm>
            <a:off x="9000" y="3056"/>
            <a:ext cx="2340" cy="1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9"/>
  <sheetViews>
    <sheetView showGridLines="0" tabSelected="1" zoomScalePageLayoutView="0" workbookViewId="0" topLeftCell="A1">
      <selection activeCell="W17" sqref="W17"/>
    </sheetView>
  </sheetViews>
  <sheetFormatPr defaultColWidth="9.140625" defaultRowHeight="12.75"/>
  <cols>
    <col min="1" max="1" width="3.421875" style="0" customWidth="1"/>
    <col min="2" max="2" width="11.7109375" style="0" customWidth="1"/>
    <col min="7" max="7" width="11.421875" style="0" bestFit="1" customWidth="1"/>
    <col min="10" max="10" width="3.421875" style="0" customWidth="1"/>
    <col min="11" max="11" width="11.421875" style="0" customWidth="1"/>
    <col min="17" max="17" width="2.8515625" style="0" customWidth="1"/>
    <col min="26" max="32" width="9.140625" style="0" customWidth="1"/>
  </cols>
  <sheetData>
    <row r="1" spans="1:31" ht="29.25" customHeight="1">
      <c r="A1" s="91" t="s">
        <v>27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1" ht="14.25">
      <c r="A2" s="55"/>
      <c r="B2" s="55"/>
      <c r="C2" s="55"/>
      <c r="D2" s="55"/>
      <c r="E2" s="80" t="s">
        <v>25</v>
      </c>
      <c r="F2" s="80"/>
      <c r="G2" s="80"/>
      <c r="H2" s="80"/>
      <c r="I2" s="80"/>
      <c r="J2" s="80"/>
      <c r="K2" s="80"/>
      <c r="L2" s="80"/>
      <c r="M2" s="80"/>
      <c r="N2" s="80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1:31" ht="12.75" customHeight="1">
      <c r="A3" s="60"/>
      <c r="B3" s="60"/>
      <c r="C3" s="60"/>
      <c r="D3" s="60"/>
      <c r="E3" s="81" t="s">
        <v>26</v>
      </c>
      <c r="F3" s="81"/>
      <c r="G3" s="81"/>
      <c r="H3" s="81"/>
      <c r="I3" s="81"/>
      <c r="J3" s="81"/>
      <c r="K3" s="81"/>
      <c r="L3" s="81"/>
      <c r="M3" s="81"/>
      <c r="N3" s="60"/>
      <c r="O3" s="60"/>
      <c r="P3" s="60"/>
      <c r="Q3" s="60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</row>
    <row r="4" spans="1:31" ht="12.75" customHeight="1" thickBo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</row>
    <row r="5" spans="1:31" ht="15" customHeight="1" thickBo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71" t="s">
        <v>28</v>
      </c>
      <c r="AB5" s="70">
        <v>24</v>
      </c>
      <c r="AC5" s="55"/>
      <c r="AD5" s="55"/>
      <c r="AE5" s="55"/>
    </row>
    <row r="6" spans="1:31" ht="14.25">
      <c r="A6" s="55"/>
      <c r="B6" s="55"/>
      <c r="C6" s="55"/>
      <c r="D6" s="55"/>
      <c r="F6" s="59"/>
      <c r="G6" s="59"/>
      <c r="H6" s="59"/>
      <c r="I6" s="59"/>
      <c r="J6" s="59"/>
      <c r="K6" s="59"/>
      <c r="L6" s="59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</row>
    <row r="7" spans="1:31" ht="13.5" thickBo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</row>
    <row r="8" spans="1:31" ht="16.5" thickBot="1">
      <c r="A8" s="55"/>
      <c r="B8" s="85" t="s">
        <v>12</v>
      </c>
      <c r="C8" s="85"/>
      <c r="D8" s="85"/>
      <c r="E8" s="85"/>
      <c r="F8" s="86"/>
      <c r="G8" s="54">
        <f>SUM(I12:I15)</f>
        <v>0</v>
      </c>
      <c r="H8" s="55"/>
      <c r="I8" s="55"/>
      <c r="J8" s="55"/>
      <c r="K8" s="56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</row>
    <row r="9" spans="1:31" ht="13.5" thickBo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</row>
    <row r="10" spans="1:31" ht="15">
      <c r="A10" s="51"/>
      <c r="B10" s="18"/>
      <c r="C10" s="19" t="s">
        <v>13</v>
      </c>
      <c r="D10" s="19"/>
      <c r="E10" s="19"/>
      <c r="F10" s="19"/>
      <c r="G10" s="19"/>
      <c r="H10" s="20"/>
      <c r="I10" s="87" t="s">
        <v>14</v>
      </c>
      <c r="J10" s="51"/>
      <c r="K10" s="18"/>
      <c r="L10" s="21" t="s">
        <v>15</v>
      </c>
      <c r="M10" s="21"/>
      <c r="N10" s="21"/>
      <c r="O10" s="21"/>
      <c r="P10" s="22"/>
      <c r="Q10" s="51"/>
      <c r="R10" s="55"/>
      <c r="S10" s="55"/>
      <c r="T10" s="55"/>
      <c r="U10" s="55"/>
      <c r="V10" s="55"/>
      <c r="W10" s="55"/>
      <c r="X10" s="55"/>
      <c r="Y10" s="55"/>
      <c r="Z10" s="55"/>
      <c r="AA10" s="61" t="s">
        <v>29</v>
      </c>
      <c r="AB10" s="62"/>
      <c r="AC10" s="62"/>
      <c r="AD10" s="62"/>
      <c r="AE10" s="55"/>
    </row>
    <row r="11" spans="1:31" ht="12.75">
      <c r="A11" s="51"/>
      <c r="B11" s="23"/>
      <c r="C11" s="24" t="s">
        <v>16</v>
      </c>
      <c r="D11" s="25"/>
      <c r="E11" s="24" t="s">
        <v>17</v>
      </c>
      <c r="F11" s="25"/>
      <c r="G11" s="24" t="s">
        <v>18</v>
      </c>
      <c r="H11" s="26"/>
      <c r="I11" s="88"/>
      <c r="J11" s="51"/>
      <c r="K11" s="23"/>
      <c r="L11" s="24" t="s">
        <v>16</v>
      </c>
      <c r="M11" s="25"/>
      <c r="N11" s="24" t="s">
        <v>17</v>
      </c>
      <c r="O11" s="25"/>
      <c r="P11" s="27" t="s">
        <v>18</v>
      </c>
      <c r="Q11" s="51"/>
      <c r="R11" s="55"/>
      <c r="S11" s="55"/>
      <c r="T11" s="55"/>
      <c r="U11" s="55"/>
      <c r="V11" s="55"/>
      <c r="W11" s="55"/>
      <c r="X11" s="55"/>
      <c r="Y11" s="55"/>
      <c r="Z11" s="55"/>
      <c r="AA11" s="61" t="s">
        <v>2</v>
      </c>
      <c r="AB11" s="53"/>
      <c r="AC11" s="53"/>
      <c r="AD11" s="53"/>
      <c r="AE11" s="55"/>
    </row>
    <row r="12" spans="1:31" ht="12.75">
      <c r="A12" s="51"/>
      <c r="B12" s="28" t="s">
        <v>19</v>
      </c>
      <c r="C12" s="68">
        <v>0</v>
      </c>
      <c r="D12" s="30"/>
      <c r="E12" s="68"/>
      <c r="F12" s="30"/>
      <c r="G12" s="68"/>
      <c r="H12" s="31"/>
      <c r="I12" s="32">
        <f>$AA$12+$AB$12+$AC$12</f>
        <v>0</v>
      </c>
      <c r="J12" s="51"/>
      <c r="K12" s="28" t="s">
        <v>19</v>
      </c>
      <c r="L12" s="29">
        <v>0</v>
      </c>
      <c r="M12" s="30"/>
      <c r="N12" s="29">
        <v>0</v>
      </c>
      <c r="O12" s="30"/>
      <c r="P12" s="33">
        <v>0</v>
      </c>
      <c r="Q12" s="51"/>
      <c r="R12" s="55"/>
      <c r="S12" s="55"/>
      <c r="T12" s="55"/>
      <c r="U12" s="55"/>
      <c r="V12" s="55"/>
      <c r="W12" s="55"/>
      <c r="X12" s="55"/>
      <c r="Y12" s="55"/>
      <c r="Z12" s="55"/>
      <c r="AA12" s="63">
        <f>IF(C12&lt;=259,0,C12/260*AB$5)</f>
        <v>0</v>
      </c>
      <c r="AB12" s="64">
        <f>IF(E12&lt;=159,0,(E12/160*AB$5))</f>
        <v>0</v>
      </c>
      <c r="AC12" s="65">
        <f>IF(G12&lt;=34,0,(G12/35*AB$5))</f>
        <v>0</v>
      </c>
      <c r="AD12" s="55"/>
      <c r="AE12" s="55"/>
    </row>
    <row r="13" spans="1:31" ht="12.75">
      <c r="A13" s="51"/>
      <c r="B13" s="34" t="s">
        <v>20</v>
      </c>
      <c r="C13" s="69"/>
      <c r="D13" s="30"/>
      <c r="E13" s="69">
        <v>0</v>
      </c>
      <c r="F13" s="30"/>
      <c r="G13" s="69"/>
      <c r="H13" s="31"/>
      <c r="I13" s="36">
        <f>$AA$13+$AB$13+$AC$13</f>
        <v>0</v>
      </c>
      <c r="J13" s="51"/>
      <c r="K13" s="34" t="s">
        <v>20</v>
      </c>
      <c r="L13" s="35">
        <v>0</v>
      </c>
      <c r="M13" s="30"/>
      <c r="N13" s="35">
        <v>0</v>
      </c>
      <c r="O13" s="30"/>
      <c r="P13" s="37">
        <v>0</v>
      </c>
      <c r="Q13" s="51"/>
      <c r="R13" s="55"/>
      <c r="S13" s="55"/>
      <c r="T13" s="55"/>
      <c r="U13" s="55"/>
      <c r="V13" s="55"/>
      <c r="W13" s="55"/>
      <c r="X13" s="55"/>
      <c r="Y13" s="55"/>
      <c r="Z13" s="55"/>
      <c r="AA13" s="63">
        <f>IF(C13&lt;=259,0,C13/260*AB$5)</f>
        <v>0</v>
      </c>
      <c r="AB13" s="64">
        <f>IF(E13&lt;=159,0,(E13/160*AB$5))</f>
        <v>0</v>
      </c>
      <c r="AC13" s="65">
        <f>IF(G13&lt;=34,0,(G13/35*AB$5))</f>
        <v>0</v>
      </c>
      <c r="AD13" s="55"/>
      <c r="AE13" s="55"/>
    </row>
    <row r="14" spans="1:31" ht="12.75">
      <c r="A14" s="51"/>
      <c r="B14" s="89" t="s">
        <v>21</v>
      </c>
      <c r="C14" s="93"/>
      <c r="D14" s="38"/>
      <c r="E14" s="82"/>
      <c r="F14" s="38"/>
      <c r="G14" s="82">
        <v>0</v>
      </c>
      <c r="H14" s="39"/>
      <c r="I14" s="40"/>
      <c r="J14" s="51"/>
      <c r="K14" s="76" t="s">
        <v>21</v>
      </c>
      <c r="L14" s="72"/>
      <c r="M14" s="38"/>
      <c r="N14" s="72"/>
      <c r="O14" s="38"/>
      <c r="P14" s="72"/>
      <c r="Q14" s="51"/>
      <c r="R14" s="55"/>
      <c r="S14" s="55"/>
      <c r="T14" s="55"/>
      <c r="U14" s="55"/>
      <c r="V14" s="55"/>
      <c r="W14" s="55"/>
      <c r="X14" s="55"/>
      <c r="Y14" s="55"/>
      <c r="Z14" s="55"/>
      <c r="AA14" s="63">
        <f>IF(C14&lt;=259,0,C14/260*AB$5)</f>
        <v>0</v>
      </c>
      <c r="AB14" s="64">
        <f>IF(E14&lt;=159,0,(E14/160*AB$5))</f>
        <v>0</v>
      </c>
      <c r="AC14" s="65">
        <f>IF(G14&lt;=34,0,(G14/35*AB$5))</f>
        <v>0</v>
      </c>
      <c r="AD14" s="55"/>
      <c r="AE14" s="55"/>
    </row>
    <row r="15" spans="1:31" ht="12.75">
      <c r="A15" s="51"/>
      <c r="B15" s="89"/>
      <c r="C15" s="94"/>
      <c r="D15" s="67"/>
      <c r="E15" s="83"/>
      <c r="F15" s="30"/>
      <c r="G15" s="83"/>
      <c r="H15" s="31"/>
      <c r="I15" s="66">
        <f>$AA$14+$AB$14+$AC$14</f>
        <v>0</v>
      </c>
      <c r="J15" s="51"/>
      <c r="K15" s="77"/>
      <c r="L15" s="73"/>
      <c r="M15" s="30"/>
      <c r="N15" s="73"/>
      <c r="O15" s="30"/>
      <c r="P15" s="73"/>
      <c r="Q15" s="51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</row>
    <row r="16" spans="1:31" ht="13.5" thickBot="1">
      <c r="A16" s="51"/>
      <c r="B16" s="90"/>
      <c r="C16" s="95"/>
      <c r="D16" s="41"/>
      <c r="E16" s="84"/>
      <c r="F16" s="41"/>
      <c r="G16" s="84"/>
      <c r="H16" s="42"/>
      <c r="I16" s="50"/>
      <c r="J16" s="51"/>
      <c r="K16" s="78"/>
      <c r="L16" s="74"/>
      <c r="M16" s="41"/>
      <c r="N16" s="74"/>
      <c r="O16" s="41"/>
      <c r="P16" s="74"/>
      <c r="Q16" s="51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</row>
    <row r="17" spans="1:31" ht="12.75">
      <c r="A17" s="51"/>
      <c r="B17" s="52"/>
      <c r="C17" s="79"/>
      <c r="D17" s="79"/>
      <c r="E17" s="79"/>
      <c r="F17" s="79"/>
      <c r="G17" s="79"/>
      <c r="H17" s="53"/>
      <c r="I17" s="53"/>
      <c r="J17" s="53"/>
      <c r="K17" s="53"/>
      <c r="L17" s="53"/>
      <c r="M17" s="53"/>
      <c r="N17" s="53"/>
      <c r="O17" s="53"/>
      <c r="P17" s="53"/>
      <c r="Q17" s="51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</row>
    <row r="18" spans="1:31" ht="15">
      <c r="A18" s="51"/>
      <c r="B18" s="75" t="s">
        <v>22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51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</row>
    <row r="19" spans="1:31" ht="13.5" thickBot="1">
      <c r="A19" s="51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1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</row>
    <row r="20" spans="1:31" ht="15.75">
      <c r="A20" s="51"/>
      <c r="B20" s="43"/>
      <c r="C20" s="44" t="s">
        <v>23</v>
      </c>
      <c r="D20" s="45"/>
      <c r="E20" s="45"/>
      <c r="F20" s="45"/>
      <c r="G20" s="46"/>
      <c r="H20" s="51"/>
      <c r="I20" s="51"/>
      <c r="J20" s="51"/>
      <c r="K20" s="43"/>
      <c r="L20" s="47" t="s">
        <v>24</v>
      </c>
      <c r="M20" s="48"/>
      <c r="N20" s="48"/>
      <c r="O20" s="48"/>
      <c r="P20" s="49"/>
      <c r="Q20" s="51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</row>
    <row r="21" spans="1:31" ht="12.75">
      <c r="A21" s="51"/>
      <c r="B21" s="23"/>
      <c r="C21" s="24" t="s">
        <v>16</v>
      </c>
      <c r="D21" s="25"/>
      <c r="E21" s="24" t="s">
        <v>17</v>
      </c>
      <c r="F21" s="25"/>
      <c r="G21" s="27" t="s">
        <v>18</v>
      </c>
      <c r="H21" s="51"/>
      <c r="I21" s="51"/>
      <c r="J21" s="51"/>
      <c r="K21" s="23"/>
      <c r="L21" s="24" t="s">
        <v>16</v>
      </c>
      <c r="M21" s="25"/>
      <c r="N21" s="24" t="s">
        <v>17</v>
      </c>
      <c r="O21" s="25"/>
      <c r="P21" s="27" t="s">
        <v>18</v>
      </c>
      <c r="Q21" s="51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</row>
    <row r="22" spans="1:31" ht="12.75">
      <c r="A22" s="51"/>
      <c r="B22" s="28" t="s">
        <v>19</v>
      </c>
      <c r="C22" s="29">
        <v>0</v>
      </c>
      <c r="D22" s="30"/>
      <c r="E22" s="29">
        <v>0</v>
      </c>
      <c r="F22" s="30"/>
      <c r="G22" s="33">
        <v>0</v>
      </c>
      <c r="H22" s="51"/>
      <c r="I22" s="51"/>
      <c r="J22" s="51"/>
      <c r="K22" s="28" t="s">
        <v>19</v>
      </c>
      <c r="L22" s="29">
        <v>0</v>
      </c>
      <c r="M22" s="30"/>
      <c r="N22" s="29">
        <v>0</v>
      </c>
      <c r="O22" s="30"/>
      <c r="P22" s="33">
        <v>0</v>
      </c>
      <c r="Q22" s="51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</row>
    <row r="23" spans="1:31" ht="12.75">
      <c r="A23" s="51"/>
      <c r="B23" s="34" t="s">
        <v>20</v>
      </c>
      <c r="C23" s="35">
        <v>0</v>
      </c>
      <c r="D23" s="30"/>
      <c r="E23" s="35">
        <v>0</v>
      </c>
      <c r="F23" s="30"/>
      <c r="G23" s="37">
        <v>0</v>
      </c>
      <c r="H23" s="51"/>
      <c r="I23" s="51"/>
      <c r="J23" s="51"/>
      <c r="K23" s="34" t="s">
        <v>20</v>
      </c>
      <c r="L23" s="35">
        <v>0</v>
      </c>
      <c r="M23" s="30"/>
      <c r="N23" s="35">
        <v>0</v>
      </c>
      <c r="O23" s="30"/>
      <c r="P23" s="37">
        <v>0</v>
      </c>
      <c r="Q23" s="51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</row>
    <row r="24" spans="1:31" ht="12.75">
      <c r="A24" s="51"/>
      <c r="B24" s="76" t="s">
        <v>21</v>
      </c>
      <c r="C24" s="72"/>
      <c r="D24" s="38"/>
      <c r="E24" s="72"/>
      <c r="F24" s="38"/>
      <c r="G24" s="72"/>
      <c r="H24" s="51"/>
      <c r="I24" s="51"/>
      <c r="J24" s="51"/>
      <c r="K24" s="76" t="s">
        <v>21</v>
      </c>
      <c r="L24" s="72"/>
      <c r="M24" s="38"/>
      <c r="N24" s="72"/>
      <c r="O24" s="38"/>
      <c r="P24" s="72"/>
      <c r="Q24" s="51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</row>
    <row r="25" spans="1:31" ht="12.75">
      <c r="A25" s="51"/>
      <c r="B25" s="77"/>
      <c r="C25" s="73"/>
      <c r="D25" s="30"/>
      <c r="E25" s="73"/>
      <c r="F25" s="30"/>
      <c r="G25" s="73"/>
      <c r="H25" s="51"/>
      <c r="I25" s="51"/>
      <c r="J25" s="51"/>
      <c r="K25" s="77"/>
      <c r="L25" s="73"/>
      <c r="M25" s="30"/>
      <c r="N25" s="73"/>
      <c r="O25" s="30"/>
      <c r="P25" s="73"/>
      <c r="Q25" s="51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</row>
    <row r="26" spans="1:31" ht="13.5" thickBot="1">
      <c r="A26" s="51"/>
      <c r="B26" s="78"/>
      <c r="C26" s="74"/>
      <c r="D26" s="41"/>
      <c r="E26" s="74"/>
      <c r="F26" s="41"/>
      <c r="G26" s="74"/>
      <c r="H26" s="51"/>
      <c r="I26" s="51"/>
      <c r="J26" s="51"/>
      <c r="K26" s="78"/>
      <c r="L26" s="74"/>
      <c r="M26" s="41"/>
      <c r="N26" s="74"/>
      <c r="O26" s="41"/>
      <c r="P26" s="74"/>
      <c r="Q26" s="51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</row>
    <row r="27" spans="1:31" ht="12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</row>
    <row r="28" spans="1:31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</row>
    <row r="29" spans="1:31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</row>
    <row r="30" spans="1:31" ht="15">
      <c r="A30" s="55"/>
      <c r="B30" s="55"/>
      <c r="C30" s="55"/>
      <c r="D30" s="55"/>
      <c r="E30" s="55"/>
      <c r="F30" s="58" t="s">
        <v>29</v>
      </c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</row>
    <row r="31" spans="1:31" ht="15">
      <c r="A31" s="55"/>
      <c r="B31" s="55"/>
      <c r="C31" s="55"/>
      <c r="D31" s="55"/>
      <c r="E31" s="55"/>
      <c r="F31" s="58" t="s">
        <v>2</v>
      </c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</row>
    <row r="32" spans="1:31" ht="12.7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</row>
    <row r="33" spans="1:31" ht="12.7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</row>
    <row r="34" spans="1:31" ht="12.7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</row>
    <row r="35" spans="1:31" ht="12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</row>
    <row r="36" spans="1:31" ht="12.7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</row>
    <row r="37" spans="1:31" ht="12.7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</row>
    <row r="38" spans="1:31" ht="12.7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2.7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2.75">
      <c r="A40" s="55"/>
      <c r="B40" s="57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2.7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1:31" ht="12.7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</row>
    <row r="43" spans="1:31" ht="12.7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</row>
    <row r="44" spans="1:31" ht="12.7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</row>
    <row r="45" spans="1:31" ht="12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</row>
    <row r="46" spans="1:31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</row>
    <row r="47" spans="1:31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</row>
    <row r="48" spans="1:31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</row>
    <row r="49" spans="1:31" ht="12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</row>
    <row r="50" spans="1:31" ht="12.7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</row>
    <row r="51" spans="1:31" ht="12.7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</row>
    <row r="52" spans="1:31" ht="12.7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</row>
    <row r="53" spans="1:31" ht="12.7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</row>
    <row r="54" spans="1:31" ht="12.7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</row>
    <row r="55" spans="1:31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</row>
    <row r="56" spans="1:31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</row>
    <row r="57" spans="1:31" ht="12.7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</row>
    <row r="58" spans="1:31" ht="12.7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</row>
    <row r="59" spans="1:22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</row>
    <row r="60" spans="1:22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</row>
    <row r="61" spans="1:22" ht="12.7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</row>
    <row r="62" spans="1:22" ht="12.7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</row>
    <row r="63" spans="1:22" ht="12.7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</row>
    <row r="64" spans="1:22" ht="12.7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</row>
    <row r="65" spans="1:22" ht="12.7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</row>
    <row r="66" spans="1:22" ht="12.7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</row>
    <row r="67" spans="1:22" ht="12.7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</row>
    <row r="68" spans="1:22" ht="12.7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</row>
    <row r="69" spans="1:22" ht="12.7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</row>
    <row r="70" spans="1:22" ht="12.7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</row>
    <row r="71" spans="1:22" ht="12.7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</row>
    <row r="72" spans="1:22" ht="12.7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</row>
    <row r="73" spans="1:22" ht="12.7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</row>
    <row r="74" spans="1:22" ht="12.7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</row>
    <row r="75" spans="1:22" ht="12.7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</row>
    <row r="76" spans="1:22" ht="12.7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</row>
    <row r="77" spans="1:22" ht="12.7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</row>
    <row r="78" spans="1:22" ht="12.7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</row>
    <row r="79" spans="1:22" ht="12.7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</row>
    <row r="80" spans="1:22" ht="12.7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</row>
    <row r="81" spans="1:22" ht="12.7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</row>
    <row r="82" spans="1:22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</row>
    <row r="83" spans="1:22" ht="12.7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</row>
    <row r="84" spans="1:22" ht="12.7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</row>
    <row r="85" spans="1:22" ht="12.7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</row>
    <row r="86" spans="1:22" ht="12.7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</row>
    <row r="87" spans="1:22" ht="12.7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</row>
    <row r="88" spans="1:22" ht="12.7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</row>
    <row r="89" spans="1:22" ht="12.7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</row>
    <row r="90" spans="1:22" ht="12.7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</row>
    <row r="91" spans="1:22" ht="12.7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</row>
    <row r="92" spans="1:22" ht="12.7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</row>
    <row r="93" spans="1:22" ht="12.7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</row>
    <row r="94" spans="1:22" ht="12.7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</row>
    <row r="95" spans="1:22" ht="12.7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</row>
    <row r="96" spans="1:22" ht="12.7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</row>
    <row r="97" spans="1:22" ht="12.7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</row>
    <row r="98" spans="1:22" ht="12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</row>
    <row r="99" spans="1:22" ht="12.7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</row>
  </sheetData>
  <sheetProtection/>
  <mergeCells count="24">
    <mergeCell ref="B14:B16"/>
    <mergeCell ref="K14:K16"/>
    <mergeCell ref="A1:Q1"/>
    <mergeCell ref="A4:Q4"/>
    <mergeCell ref="P14:P16"/>
    <mergeCell ref="C17:G17"/>
    <mergeCell ref="E2:N2"/>
    <mergeCell ref="E3:M3"/>
    <mergeCell ref="C14:C16"/>
    <mergeCell ref="E14:E16"/>
    <mergeCell ref="G14:G16"/>
    <mergeCell ref="L14:L16"/>
    <mergeCell ref="N14:N16"/>
    <mergeCell ref="B8:F8"/>
    <mergeCell ref="I10:I11"/>
    <mergeCell ref="L24:L26"/>
    <mergeCell ref="N24:N26"/>
    <mergeCell ref="P24:P26"/>
    <mergeCell ref="B18:P18"/>
    <mergeCell ref="B24:B26"/>
    <mergeCell ref="K24:K26"/>
    <mergeCell ref="C24:C26"/>
    <mergeCell ref="E24:E26"/>
    <mergeCell ref="G24:G26"/>
  </mergeCells>
  <printOptions/>
  <pageMargins left="0.25" right="0.25" top="0.25" bottom="0.25" header="0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6"/>
  <sheetViews>
    <sheetView zoomScalePageLayoutView="0" workbookViewId="0" topLeftCell="A1">
      <selection activeCell="E15" sqref="E15"/>
    </sheetView>
  </sheetViews>
  <sheetFormatPr defaultColWidth="9.140625" defaultRowHeight="12.75"/>
  <cols>
    <col min="3" max="3" width="14.140625" style="0" bestFit="1" customWidth="1"/>
    <col min="4" max="4" width="16.7109375" style="0" customWidth="1"/>
    <col min="6" max="6" width="16.7109375" style="0" customWidth="1"/>
    <col min="8" max="8" width="16.7109375" style="0" customWidth="1"/>
  </cols>
  <sheetData>
    <row r="2" ht="20.25">
      <c r="D2" s="4" t="s">
        <v>0</v>
      </c>
    </row>
    <row r="3" ht="20.25">
      <c r="D3" s="4"/>
    </row>
    <row r="4" ht="15.75">
      <c r="D4" s="5" t="s">
        <v>1</v>
      </c>
    </row>
    <row r="5" ht="15.75">
      <c r="D5" s="5" t="s">
        <v>2</v>
      </c>
    </row>
    <row r="7" spans="4:9" ht="12.75">
      <c r="D7" s="6" t="s">
        <v>3</v>
      </c>
      <c r="E7" s="7">
        <v>260</v>
      </c>
      <c r="F7" s="6" t="s">
        <v>4</v>
      </c>
      <c r="G7" s="7">
        <v>160</v>
      </c>
      <c r="H7" s="6" t="s">
        <v>5</v>
      </c>
      <c r="I7" s="7">
        <v>35</v>
      </c>
    </row>
    <row r="8" ht="13.5" thickBot="1">
      <c r="N8" s="1"/>
    </row>
    <row r="9" spans="2:8" ht="13.5" thickBot="1">
      <c r="B9" s="9" t="s">
        <v>6</v>
      </c>
      <c r="C9" s="10" t="s">
        <v>11</v>
      </c>
      <c r="D9" s="11"/>
      <c r="E9" s="12"/>
      <c r="F9" s="11">
        <v>24888</v>
      </c>
      <c r="G9" s="12"/>
      <c r="H9" s="11"/>
    </row>
    <row r="12" ht="18.75" thickBot="1">
      <c r="J12" s="3" t="s">
        <v>10</v>
      </c>
    </row>
    <row r="13" spans="3:10" ht="21" thickBot="1">
      <c r="C13" s="8">
        <v>21</v>
      </c>
      <c r="D13" s="13">
        <f>D9/E7</f>
        <v>0</v>
      </c>
      <c r="E13" s="14" t="s">
        <v>8</v>
      </c>
      <c r="F13" s="13">
        <f>F9/G7</f>
        <v>155.55</v>
      </c>
      <c r="G13" s="14" t="s">
        <v>8</v>
      </c>
      <c r="H13" s="13">
        <f>H9/I7</f>
        <v>0</v>
      </c>
      <c r="I13" s="14" t="s">
        <v>9</v>
      </c>
      <c r="J13" s="15">
        <f>SUM(D13:H13)</f>
        <v>155.55</v>
      </c>
    </row>
    <row r="14" spans="4:10" ht="12.75">
      <c r="D14" s="16"/>
      <c r="E14" s="16"/>
      <c r="F14" s="16"/>
      <c r="G14" s="16"/>
      <c r="H14" s="16"/>
      <c r="I14" s="16"/>
      <c r="J14" s="16"/>
    </row>
    <row r="15" spans="4:10" ht="13.5" thickBot="1">
      <c r="D15" s="16"/>
      <c r="E15" s="16"/>
      <c r="F15" s="16"/>
      <c r="G15" s="16"/>
      <c r="H15" s="16"/>
      <c r="I15" s="16"/>
      <c r="J15" s="16"/>
    </row>
    <row r="16" spans="3:10" ht="21" thickBot="1">
      <c r="C16" s="2" t="s">
        <v>7</v>
      </c>
      <c r="D16" s="17">
        <f>C13*J13</f>
        <v>3266.55</v>
      </c>
      <c r="E16" s="16"/>
      <c r="F16" s="16"/>
      <c r="G16" s="16"/>
      <c r="H16" s="16"/>
      <c r="I16" s="16"/>
      <c r="J16" s="16"/>
    </row>
  </sheetData>
  <sheetProtection password="E72E" sheet="1" objects="1" scenarios="1"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Albuquerque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USRGRW</dc:creator>
  <cp:keywords/>
  <dc:description/>
  <cp:lastModifiedBy>Duran, David R.</cp:lastModifiedBy>
  <cp:lastPrinted>2011-05-23T15:12:19Z</cp:lastPrinted>
  <dcterms:created xsi:type="dcterms:W3CDTF">2007-07-27T17:03:37Z</dcterms:created>
  <dcterms:modified xsi:type="dcterms:W3CDTF">2018-01-09T14:46:03Z</dcterms:modified>
  <cp:category/>
  <cp:version/>
  <cp:contentType/>
  <cp:contentStatus/>
</cp:coreProperties>
</file>